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1374E776-584E-4D04-942A-8777CDCF82EA}" xr6:coauthVersionLast="47" xr6:coauthVersionMax="47" xr10:uidLastSave="{00000000-0000-0000-0000-000000000000}"/>
  <workbookProtection workbookAlgorithmName="SHA-512" workbookHashValue="Q44MLg+I4nGiVJR8H2/M7UWUqv964yxF9dNMWLshhqXiMAhim60AKB+CKWbqW7P9MLDnUbbHMLRAOfXy1Ku5Pg==" workbookSaltValue="zZrcfcscxN0Q3F/MQdSNoQ==" workbookSpinCount="100000" lockStructure="1"/>
  <bookViews>
    <workbookView xWindow="-120" yWindow="-120" windowWidth="20730" windowHeight="11040" tabRatio="860" firstSheet="2" activeTab="2" xr2:uid="{00000000-000D-0000-FFFF-FFFF00000000}"/>
  </bookViews>
  <sheets>
    <sheet name="設備種別リスト" sheetId="51" state="hidden" r:id="rId1"/>
    <sheet name="対応表" sheetId="48" state="hidden" r:id="rId2"/>
    <sheet name="第１号様式" sheetId="50" r:id="rId3"/>
    <sheet name="共通様式１" sheetId="40" r:id="rId4"/>
    <sheet name="共通様式2" sheetId="44" r:id="rId5"/>
    <sheet name="共通様式３" sheetId="49" r:id="rId6"/>
    <sheet name="第４号様式" sheetId="21" r:id="rId7"/>
    <sheet name="第５号様式" sheetId="47" r:id="rId8"/>
    <sheet name="第７号様式" sheetId="15" r:id="rId9"/>
    <sheet name="第８号様式" sheetId="18" r:id="rId10"/>
    <sheet name="第９号様式" sheetId="19" r:id="rId11"/>
    <sheet name="第11号様式" sheetId="33" r:id="rId12"/>
    <sheet name="第15号様式" sheetId="25" r:id="rId13"/>
    <sheet name="第16号様式" sheetId="24" r:id="rId14"/>
    <sheet name="第18号様式" sheetId="23" r:id="rId15"/>
    <sheet name="第21号様式" sheetId="20" r:id="rId16"/>
  </sheets>
  <definedNames>
    <definedName name="_xlnm.Print_Area" localSheetId="3">共通様式１!$A$7:$H$154</definedName>
    <definedName name="_xlnm.Print_Area" localSheetId="4">共通様式2!$A$9:$N$45</definedName>
    <definedName name="_xlnm.Print_Area" localSheetId="5">共通様式３!$A$9:$N$37</definedName>
    <definedName name="_xlnm.Print_Area" localSheetId="11">第11号様式!$A$1:$V$32</definedName>
    <definedName name="_xlnm.Print_Area" localSheetId="12">第15号様式!$A$1:$V$30</definedName>
    <definedName name="_xlnm.Print_Area" localSheetId="13">第16号様式!$A$1:$V$29</definedName>
    <definedName name="_xlnm.Print_Area" localSheetId="14">第18号様式!$A$1:$V$27</definedName>
    <definedName name="_xlnm.Print_Area" localSheetId="2">第１号様式!$A$1:$J$166</definedName>
    <definedName name="_xlnm.Print_Area" localSheetId="15">第21号様式!$A$1:$V$32</definedName>
    <definedName name="_xlnm.Print_Area" localSheetId="6">第４号様式!$A$1:$V$22</definedName>
    <definedName name="_xlnm.Print_Area" localSheetId="7">第５号様式!$A$1:$V$28</definedName>
    <definedName name="_xlnm.Print_Area" localSheetId="8">第７号様式!$A$1:$V$26</definedName>
    <definedName name="_xlnm.Print_Area" localSheetId="9">第８号様式!$A$1:$V$26</definedName>
    <definedName name="_xlnm.Print_Area" localSheetId="10">第９号様式!$A$1:$V$21</definedName>
    <definedName name="リスト_VOC削減機能付空調・換気設備">設備種別リスト!$D$3:$I$3</definedName>
    <definedName name="リスト_VOC排出削減設備">設備種別リスト!$D$2:$Q$2</definedName>
    <definedName name="リスト_両方">設備種別リスト!$D$4:$W$4</definedName>
    <definedName name="大分類" localSheetId="3">#REF!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50" l="1"/>
  <c r="J80" i="50"/>
  <c r="H23" i="50" l="1"/>
  <c r="E142" i="50" l="1"/>
  <c r="E109" i="50"/>
  <c r="E76" i="50"/>
  <c r="J153" i="50"/>
  <c r="J152" i="50"/>
  <c r="J151" i="50"/>
  <c r="J148" i="50"/>
  <c r="J147" i="50"/>
  <c r="J146" i="50"/>
  <c r="J120" i="50"/>
  <c r="J119" i="50"/>
  <c r="J118" i="50"/>
  <c r="J115" i="50"/>
  <c r="J114" i="50"/>
  <c r="J113" i="50"/>
  <c r="J87" i="50"/>
  <c r="J86" i="50"/>
  <c r="J85" i="50"/>
  <c r="J82" i="50"/>
  <c r="J81" i="50"/>
  <c r="E43" i="50"/>
  <c r="E89" i="50" l="1"/>
  <c r="I89" i="50"/>
  <c r="E155" i="50"/>
  <c r="I155" i="50" s="1"/>
  <c r="E122" i="50"/>
  <c r="I122" i="50" s="1"/>
  <c r="J54" i="50"/>
  <c r="J53" i="50"/>
  <c r="J52" i="50"/>
  <c r="J49" i="50"/>
  <c r="J48" i="50"/>
  <c r="E56" i="50" l="1"/>
  <c r="I56" i="50" s="1"/>
  <c r="M18" i="44" l="1"/>
  <c r="C25" i="44"/>
  <c r="D25" i="44"/>
  <c r="E25" i="44"/>
  <c r="F25" i="44"/>
  <c r="G25" i="44"/>
  <c r="H25" i="44"/>
  <c r="I25" i="44"/>
  <c r="J25" i="44"/>
  <c r="K25" i="44"/>
  <c r="L25" i="44"/>
  <c r="C26" i="44"/>
  <c r="M36" i="44"/>
  <c r="G10" i="44" s="1"/>
  <c r="N36" i="44"/>
  <c r="C44" i="44"/>
  <c r="D44" i="44"/>
  <c r="E44" i="44"/>
  <c r="F44" i="44"/>
  <c r="G44" i="44"/>
  <c r="H44" i="44"/>
  <c r="I44" i="44"/>
  <c r="J44" i="44"/>
  <c r="K44" i="44"/>
  <c r="L44" i="44"/>
  <c r="L34" i="49"/>
  <c r="K34" i="49"/>
  <c r="J34" i="49"/>
  <c r="I34" i="49"/>
  <c r="H34" i="49"/>
  <c r="G34" i="49"/>
  <c r="F34" i="49"/>
  <c r="E34" i="49"/>
  <c r="D34" i="49"/>
  <c r="C34" i="49"/>
  <c r="N33" i="49"/>
  <c r="M33" i="49"/>
  <c r="N32" i="49"/>
  <c r="M32" i="49"/>
  <c r="N31" i="49"/>
  <c r="M31" i="49"/>
  <c r="M22" i="49"/>
  <c r="M21" i="49"/>
  <c r="M20" i="49"/>
  <c r="G12" i="49"/>
  <c r="M44" i="44" l="1"/>
  <c r="N44" i="44"/>
  <c r="M25" i="44"/>
  <c r="C9" i="49"/>
  <c r="G22" i="47"/>
  <c r="C45" i="44" l="1"/>
  <c r="G154" i="40"/>
  <c r="G152" i="40"/>
  <c r="G151" i="40"/>
  <c r="G150" i="40"/>
  <c r="G149" i="40"/>
  <c r="G148" i="40"/>
  <c r="G147" i="40"/>
  <c r="G146" i="40"/>
  <c r="G145" i="40"/>
  <c r="G144" i="40"/>
  <c r="G143" i="40"/>
  <c r="G142" i="40"/>
  <c r="G141" i="40"/>
  <c r="G140" i="40"/>
  <c r="G139" i="40"/>
  <c r="G138" i="40"/>
  <c r="G137" i="40"/>
  <c r="G136" i="40"/>
  <c r="G135" i="40"/>
  <c r="G134" i="40"/>
  <c r="G133" i="40"/>
  <c r="G132" i="40"/>
  <c r="G131" i="40"/>
  <c r="G130" i="40"/>
  <c r="G129" i="40"/>
  <c r="G128" i="40"/>
  <c r="G127" i="40"/>
  <c r="G126" i="40"/>
  <c r="G125" i="40"/>
  <c r="G124" i="40"/>
  <c r="G123" i="40"/>
  <c r="G153" i="40" s="1"/>
  <c r="G115" i="40"/>
  <c r="G114" i="40"/>
  <c r="G113" i="40"/>
  <c r="G112" i="40"/>
  <c r="G111" i="40"/>
  <c r="G110" i="40"/>
  <c r="G109" i="40"/>
  <c r="G108" i="40"/>
  <c r="G107" i="40"/>
  <c r="G106" i="40"/>
  <c r="G105" i="40"/>
  <c r="G104" i="40"/>
  <c r="G103" i="40"/>
  <c r="G102" i="40"/>
  <c r="G101" i="40"/>
  <c r="G100" i="40"/>
  <c r="G99" i="40"/>
  <c r="G98" i="40"/>
  <c r="G97" i="40"/>
  <c r="G96" i="40"/>
  <c r="G95" i="40"/>
  <c r="G94" i="40"/>
  <c r="G93" i="40"/>
  <c r="G92" i="40"/>
  <c r="G91" i="40"/>
  <c r="G90" i="40"/>
  <c r="G89" i="40"/>
  <c r="G88" i="40"/>
  <c r="G87" i="40"/>
  <c r="G117" i="40" s="1"/>
  <c r="G86" i="40"/>
  <c r="G80" i="40"/>
  <c r="G78" i="40"/>
  <c r="G77" i="40"/>
  <c r="G76" i="40"/>
  <c r="G75" i="40"/>
  <c r="G74" i="40"/>
  <c r="G73" i="40"/>
  <c r="G72" i="40"/>
  <c r="G71" i="40"/>
  <c r="G70" i="40"/>
  <c r="G69" i="40"/>
  <c r="G68" i="40"/>
  <c r="G67" i="40"/>
  <c r="G66" i="40"/>
  <c r="G65" i="40"/>
  <c r="G64" i="40"/>
  <c r="G63" i="40"/>
  <c r="G62" i="40"/>
  <c r="G61" i="40"/>
  <c r="G60" i="40"/>
  <c r="G59" i="40"/>
  <c r="G58" i="40"/>
  <c r="G57" i="40"/>
  <c r="G56" i="40"/>
  <c r="G55" i="40"/>
  <c r="G54" i="40"/>
  <c r="G53" i="40"/>
  <c r="G52" i="40"/>
  <c r="G51" i="40"/>
  <c r="G50" i="40"/>
  <c r="G49" i="40"/>
  <c r="G41" i="40"/>
  <c r="G40" i="40"/>
  <c r="G39" i="40"/>
  <c r="G38" i="40"/>
  <c r="G37" i="40"/>
  <c r="G36" i="40"/>
  <c r="G35" i="40"/>
  <c r="G34" i="40"/>
  <c r="G33" i="40"/>
  <c r="G32" i="40"/>
  <c r="G31" i="40"/>
  <c r="G30" i="40"/>
  <c r="G29" i="40"/>
  <c r="G28" i="40"/>
  <c r="G27" i="40"/>
  <c r="G26" i="40"/>
  <c r="G25" i="40"/>
  <c r="G24" i="40"/>
  <c r="G23" i="40"/>
  <c r="G22" i="40"/>
  <c r="G21" i="40"/>
  <c r="G20" i="40"/>
  <c r="G19" i="40"/>
  <c r="G18" i="40"/>
  <c r="G17" i="40"/>
  <c r="G16" i="40"/>
  <c r="G15" i="40"/>
  <c r="G14" i="40"/>
  <c r="G43" i="40" s="1"/>
  <c r="G13" i="40"/>
  <c r="G12" i="40"/>
  <c r="G79" i="40" l="1"/>
  <c r="E141" i="50"/>
  <c r="I141" i="50" s="1"/>
  <c r="I142" i="50" s="1"/>
  <c r="E75" i="50"/>
  <c r="G116" i="40"/>
  <c r="E108" i="50" s="1"/>
  <c r="I108" i="50" s="1"/>
  <c r="I109" i="50" s="1"/>
  <c r="G42" i="40"/>
  <c r="E42" i="50" s="1"/>
  <c r="I42" i="50" s="1"/>
  <c r="I43" i="50" s="1"/>
  <c r="I75" i="50" l="1"/>
  <c r="I76" i="50" s="1"/>
  <c r="D33" i="50" s="1"/>
  <c r="D32" i="50"/>
</calcChain>
</file>

<file path=xl/sharedStrings.xml><?xml version="1.0" encoding="utf-8"?>
<sst xmlns="http://schemas.openxmlformats.org/spreadsheetml/2006/main" count="924" uniqueCount="440">
  <si>
    <t>公益財団法人東京都環境公社</t>
    <rPh sb="0" eb="2">
      <t>コウエキ</t>
    </rPh>
    <phoneticPr fontId="5"/>
  </si>
  <si>
    <t>　理事長　殿</t>
    <phoneticPr fontId="5"/>
  </si>
  <si>
    <t>住所</t>
    <rPh sb="0" eb="2">
      <t>ジュウショ</t>
    </rPh>
    <phoneticPr fontId="2"/>
  </si>
  <si>
    <t>年</t>
    <rPh sb="0" eb="1">
      <t>ネン</t>
    </rPh>
    <phoneticPr fontId="2"/>
  </si>
  <si>
    <t>月</t>
    <rPh sb="0" eb="1">
      <t>ガツ</t>
    </rPh>
    <phoneticPr fontId="2"/>
  </si>
  <si>
    <t>交付決定番号</t>
    <rPh sb="0" eb="2">
      <t>コウフ</t>
    </rPh>
    <rPh sb="2" eb="4">
      <t>ケッテイ</t>
    </rPh>
    <rPh sb="4" eb="6">
      <t>バンゴウ</t>
    </rPh>
    <phoneticPr fontId="2"/>
  </si>
  <si>
    <t>日</t>
    <rPh sb="0" eb="1">
      <t>ニチ</t>
    </rPh>
    <phoneticPr fontId="2"/>
  </si>
  <si>
    <t>事業者情報の変更届出書</t>
    <rPh sb="0" eb="2">
      <t>ジギョウ</t>
    </rPh>
    <rPh sb="2" eb="3">
      <t>シャ</t>
    </rPh>
    <rPh sb="3" eb="5">
      <t>ジョウホウ</t>
    </rPh>
    <rPh sb="6" eb="8">
      <t>ヘンコウ</t>
    </rPh>
    <rPh sb="8" eb="10">
      <t>トドケデ</t>
    </rPh>
    <rPh sb="10" eb="11">
      <t>ショ</t>
    </rPh>
    <phoneticPr fontId="5"/>
  </si>
  <si>
    <t>変更事項</t>
    <rPh sb="0" eb="2">
      <t>ヘンコウ</t>
    </rPh>
    <rPh sb="2" eb="4">
      <t>ジコウ</t>
    </rPh>
    <phoneticPr fontId="2"/>
  </si>
  <si>
    <t>変更前</t>
    <rPh sb="0" eb="2">
      <t>ヘンコウ</t>
    </rPh>
    <rPh sb="2" eb="3">
      <t>マエ</t>
    </rPh>
    <phoneticPr fontId="2"/>
  </si>
  <si>
    <t>変更後</t>
    <rPh sb="0" eb="2">
      <t>ヘンコウ</t>
    </rPh>
    <rPh sb="2" eb="3">
      <t>ゴ</t>
    </rPh>
    <phoneticPr fontId="2"/>
  </si>
  <si>
    <t>（該当のものに○）</t>
    <rPh sb="1" eb="3">
      <t>ガイトウ</t>
    </rPh>
    <phoneticPr fontId="2"/>
  </si>
  <si>
    <t>（変更事項のみ記載）</t>
    <rPh sb="1" eb="3">
      <t>ヘンコウ</t>
    </rPh>
    <rPh sb="3" eb="5">
      <t>ジコウ</t>
    </rPh>
    <rPh sb="7" eb="9">
      <t>キサイ</t>
    </rPh>
    <phoneticPr fontId="2"/>
  </si>
  <si>
    <t>遅延等の内容及び原因</t>
    <rPh sb="0" eb="2">
      <t>チエン</t>
    </rPh>
    <rPh sb="2" eb="3">
      <t>トウ</t>
    </rPh>
    <rPh sb="4" eb="6">
      <t>ナイヨウ</t>
    </rPh>
    <rPh sb="6" eb="7">
      <t>オヨ</t>
    </rPh>
    <rPh sb="8" eb="10">
      <t>ゲンイン</t>
    </rPh>
    <phoneticPr fontId="5"/>
  </si>
  <si>
    <t>遅延等に対する措置</t>
    <rPh sb="0" eb="2">
      <t>チエン</t>
    </rPh>
    <rPh sb="2" eb="3">
      <t>トウ</t>
    </rPh>
    <rPh sb="4" eb="5">
      <t>タイ</t>
    </rPh>
    <rPh sb="7" eb="9">
      <t>ソチ</t>
    </rPh>
    <phoneticPr fontId="2"/>
  </si>
  <si>
    <t>補助事業承継承認申請書</t>
    <rPh sb="0" eb="2">
      <t>ホジョ</t>
    </rPh>
    <rPh sb="2" eb="4">
      <t>ジギョウ</t>
    </rPh>
    <rPh sb="4" eb="6">
      <t>ショウケイ</t>
    </rPh>
    <rPh sb="6" eb="8">
      <t>ショウニン</t>
    </rPh>
    <rPh sb="8" eb="10">
      <t>シンセイ</t>
    </rPh>
    <rPh sb="10" eb="11">
      <t>ショ</t>
    </rPh>
    <phoneticPr fontId="5"/>
  </si>
  <si>
    <t>承継の理由</t>
    <phoneticPr fontId="2"/>
  </si>
  <si>
    <t>補助金交付申請撤回届出書</t>
    <rPh sb="2" eb="3">
      <t>キン</t>
    </rPh>
    <rPh sb="3" eb="5">
      <t>コウフ</t>
    </rPh>
    <rPh sb="5" eb="7">
      <t>シンセイ</t>
    </rPh>
    <rPh sb="7" eb="9">
      <t>テッカイ</t>
    </rPh>
    <rPh sb="9" eb="12">
      <t>トドケデショ</t>
    </rPh>
    <phoneticPr fontId="5"/>
  </si>
  <si>
    <t>撤回の理由</t>
    <rPh sb="0" eb="2">
      <t>テッカイ</t>
    </rPh>
    <rPh sb="3" eb="5">
      <t>リユウ</t>
    </rPh>
    <phoneticPr fontId="2"/>
  </si>
  <si>
    <t>使用場所</t>
    <rPh sb="0" eb="2">
      <t>シヨウ</t>
    </rPh>
    <rPh sb="2" eb="4">
      <t>バショ</t>
    </rPh>
    <phoneticPr fontId="11"/>
  </si>
  <si>
    <t>取得財産等処分承認申請書</t>
    <rPh sb="0" eb="2">
      <t>シュトク</t>
    </rPh>
    <rPh sb="2" eb="4">
      <t>ザイサン</t>
    </rPh>
    <rPh sb="4" eb="5">
      <t>トウ</t>
    </rPh>
    <rPh sb="5" eb="7">
      <t>ショブン</t>
    </rPh>
    <rPh sb="7" eb="9">
      <t>ショウニン</t>
    </rPh>
    <rPh sb="9" eb="11">
      <t>シンセイ</t>
    </rPh>
    <rPh sb="11" eb="12">
      <t>ショ</t>
    </rPh>
    <phoneticPr fontId="5"/>
  </si>
  <si>
    <t>処分しようとする取得財産等</t>
    <rPh sb="0" eb="2">
      <t>ショブン</t>
    </rPh>
    <rPh sb="8" eb="10">
      <t>シュトク</t>
    </rPh>
    <rPh sb="10" eb="12">
      <t>ザイサン</t>
    </rPh>
    <rPh sb="12" eb="13">
      <t>トウ</t>
    </rPh>
    <phoneticPr fontId="5"/>
  </si>
  <si>
    <t>記</t>
    <rPh sb="0" eb="1">
      <t>キ</t>
    </rPh>
    <phoneticPr fontId="2"/>
  </si>
  <si>
    <t>所有者変更承認申請書</t>
    <rPh sb="0" eb="3">
      <t>ショユウシャ</t>
    </rPh>
    <rPh sb="3" eb="5">
      <t>ヘンコウ</t>
    </rPh>
    <rPh sb="5" eb="7">
      <t>ショウニン</t>
    </rPh>
    <rPh sb="7" eb="9">
      <t>シンセイ</t>
    </rPh>
    <rPh sb="9" eb="10">
      <t>ショ</t>
    </rPh>
    <phoneticPr fontId="5"/>
  </si>
  <si>
    <t>変更理由</t>
    <rPh sb="0" eb="2">
      <t>ヘンコウ</t>
    </rPh>
    <rPh sb="2" eb="4">
      <t>リユウ</t>
    </rPh>
    <phoneticPr fontId="2"/>
  </si>
  <si>
    <t>変更年月日</t>
    <rPh sb="0" eb="2">
      <t>ヘンコウ</t>
    </rPh>
    <rPh sb="2" eb="5">
      <t>ネンガッピ</t>
    </rPh>
    <phoneticPr fontId="2"/>
  </si>
  <si>
    <t>承諾します</t>
    <rPh sb="0" eb="2">
      <t>ショウダク</t>
    </rPh>
    <phoneticPr fontId="2"/>
  </si>
  <si>
    <t>補助金返還報告書</t>
    <rPh sb="0" eb="2">
      <t>ホジョ</t>
    </rPh>
    <rPh sb="3" eb="5">
      <t>ヘンカン</t>
    </rPh>
    <rPh sb="5" eb="7">
      <t>ホウコク</t>
    </rPh>
    <rPh sb="7" eb="8">
      <t>ショ</t>
    </rPh>
    <phoneticPr fontId="5"/>
  </si>
  <si>
    <t>添付資料</t>
    <rPh sb="0" eb="2">
      <t>テンプ</t>
    </rPh>
    <rPh sb="2" eb="4">
      <t>シリョウ</t>
    </rPh>
    <phoneticPr fontId="11"/>
  </si>
  <si>
    <t>返還を請求された
年月日及び金額</t>
    <rPh sb="0" eb="2">
      <t>ヘンカン</t>
    </rPh>
    <rPh sb="3" eb="5">
      <t>セイキュウ</t>
    </rPh>
    <rPh sb="9" eb="12">
      <t>ネンガッピ</t>
    </rPh>
    <rPh sb="12" eb="13">
      <t>オヨ</t>
    </rPh>
    <rPh sb="14" eb="16">
      <t>キンガク</t>
    </rPh>
    <phoneticPr fontId="2"/>
  </si>
  <si>
    <t>金</t>
    <rPh sb="0" eb="1">
      <t>キン</t>
    </rPh>
    <phoneticPr fontId="2"/>
  </si>
  <si>
    <t>円</t>
    <rPh sb="0" eb="1">
      <t>エン</t>
    </rPh>
    <phoneticPr fontId="2"/>
  </si>
  <si>
    <t>（１）返還金</t>
    <rPh sb="3" eb="6">
      <t>ヘンカンキン</t>
    </rPh>
    <phoneticPr fontId="11"/>
  </si>
  <si>
    <t>（２）加算金</t>
    <rPh sb="3" eb="6">
      <t>カサンキン</t>
    </rPh>
    <phoneticPr fontId="11"/>
  </si>
  <si>
    <t>（３）延滞金</t>
    <rPh sb="3" eb="6">
      <t>エンタイキン</t>
    </rPh>
    <phoneticPr fontId="11"/>
  </si>
  <si>
    <t>・加算金及び延滞金の算出根拠資料</t>
    <phoneticPr fontId="2"/>
  </si>
  <si>
    <t>日</t>
    <rPh sb="0" eb="1">
      <t>ニチ</t>
    </rPh>
    <phoneticPr fontId="5"/>
  </si>
  <si>
    <t>補助事業計画変更申請書</t>
    <rPh sb="0" eb="2">
      <t>ホジョ</t>
    </rPh>
    <rPh sb="2" eb="4">
      <t>ジギョウ</t>
    </rPh>
    <rPh sb="4" eb="6">
      <t>ケイカク</t>
    </rPh>
    <rPh sb="6" eb="8">
      <t>ヘンコウ</t>
    </rPh>
    <rPh sb="8" eb="10">
      <t>シンセイ</t>
    </rPh>
    <rPh sb="10" eb="11">
      <t>ショ</t>
    </rPh>
    <phoneticPr fontId="5"/>
  </si>
  <si>
    <t>変更の理由</t>
    <rPh sb="0" eb="2">
      <t>ヘンコウ</t>
    </rPh>
    <phoneticPr fontId="2"/>
  </si>
  <si>
    <t>数量</t>
    <rPh sb="0" eb="2">
      <t>スウリョウ</t>
    </rPh>
    <phoneticPr fontId="5"/>
  </si>
  <si>
    <t>未納返還金額</t>
    <rPh sb="0" eb="2">
      <t>ミノウ</t>
    </rPh>
    <rPh sb="2" eb="5">
      <t>ヘンカンキン</t>
    </rPh>
    <rPh sb="5" eb="6">
      <t>ガク</t>
    </rPh>
    <phoneticPr fontId="2"/>
  </si>
  <si>
    <t>既に交付を受けている補助金額</t>
    <rPh sb="0" eb="1">
      <t>スデ</t>
    </rPh>
    <rPh sb="2" eb="4">
      <t>コウフ</t>
    </rPh>
    <rPh sb="5" eb="6">
      <t>ウ</t>
    </rPh>
    <rPh sb="10" eb="12">
      <t>ホジョ</t>
    </rPh>
    <rPh sb="12" eb="14">
      <t>キンガク</t>
    </rPh>
    <phoneticPr fontId="11"/>
  </si>
  <si>
    <t>【補助金の交付に伴う義務】</t>
    <rPh sb="1" eb="3">
      <t>ホジョ</t>
    </rPh>
    <phoneticPr fontId="2"/>
  </si>
  <si>
    <t>補助対象設備の所有者の変更に伴い、交付要綱に定められた本補助金の交付に伴う全ての条件、義務等についても、補助対象設備の変更後の所有者に移転することを承諾します。</t>
    <rPh sb="0" eb="2">
      <t>ホジョ</t>
    </rPh>
    <rPh sb="28" eb="30">
      <t>ホジョ</t>
    </rPh>
    <rPh sb="52" eb="54">
      <t>ホジョ</t>
    </rPh>
    <phoneticPr fontId="2"/>
  </si>
  <si>
    <t>１ 法人登記住所の変更</t>
    <rPh sb="2" eb="4">
      <t>ホウジン</t>
    </rPh>
    <rPh sb="4" eb="6">
      <t>トウキ</t>
    </rPh>
    <rPh sb="6" eb="8">
      <t>ジュウショ</t>
    </rPh>
    <rPh sb="9" eb="11">
      <t>ヘンコウ</t>
    </rPh>
    <phoneticPr fontId="5"/>
  </si>
  <si>
    <t>３ 代表者変更</t>
    <rPh sb="2" eb="5">
      <t>ダイヒョウシャ</t>
    </rPh>
    <rPh sb="5" eb="7">
      <t>ヘンコウ</t>
    </rPh>
    <phoneticPr fontId="2"/>
  </si>
  <si>
    <t>４ その他</t>
    <rPh sb="4" eb="5">
      <t>タ</t>
    </rPh>
    <phoneticPr fontId="2"/>
  </si>
  <si>
    <t>２ 組織変更(株式会社化など)</t>
    <rPh sb="2" eb="4">
      <t>ソシキ</t>
    </rPh>
    <rPh sb="4" eb="6">
      <t>ヘンコウ</t>
    </rPh>
    <rPh sb="7" eb="12">
      <t>カブシキガイシャカ</t>
    </rPh>
    <phoneticPr fontId="2"/>
  </si>
  <si>
    <t>遅延等が補助事業に及ぼす
おそれがある影響</t>
    <rPh sb="0" eb="2">
      <t>チエン</t>
    </rPh>
    <rPh sb="2" eb="3">
      <t>トウ</t>
    </rPh>
    <rPh sb="4" eb="6">
      <t>ホジョ</t>
    </rPh>
    <rPh sb="6" eb="8">
      <t>ジギョウ</t>
    </rPh>
    <rPh sb="9" eb="10">
      <t>オヨ</t>
    </rPh>
    <rPh sb="19" eb="21">
      <t>エイキョウ</t>
    </rPh>
    <phoneticPr fontId="2"/>
  </si>
  <si>
    <t>処 分 の 理 由</t>
    <rPh sb="0" eb="1">
      <t>トコロ</t>
    </rPh>
    <rPh sb="2" eb="3">
      <t>ブン</t>
    </rPh>
    <rPh sb="6" eb="7">
      <t>リ</t>
    </rPh>
    <rPh sb="8" eb="9">
      <t>ヨシ</t>
    </rPh>
    <phoneticPr fontId="2"/>
  </si>
  <si>
    <t>処 分 の 方 法</t>
    <rPh sb="0" eb="1">
      <t>トコロ</t>
    </rPh>
    <rPh sb="2" eb="3">
      <t>ブン</t>
    </rPh>
    <rPh sb="6" eb="7">
      <t>カタ</t>
    </rPh>
    <rPh sb="8" eb="9">
      <t>ホウ</t>
    </rPh>
    <phoneticPr fontId="11"/>
  </si>
  <si>
    <t>名 称</t>
    <rPh sb="0" eb="1">
      <t>ナ</t>
    </rPh>
    <rPh sb="2" eb="3">
      <t>ショウ</t>
    </rPh>
    <phoneticPr fontId="11"/>
  </si>
  <si>
    <t>住 所</t>
    <rPh sb="0" eb="1">
      <t>ジュウ</t>
    </rPh>
    <rPh sb="2" eb="3">
      <t>ショ</t>
    </rPh>
    <phoneticPr fontId="11"/>
  </si>
  <si>
    <t>（注）売却、譲渡、交換、貸与、担保提供の相手方のある場合は、それぞれの相手方、 条件及び
     金額について記載すること。</t>
    <phoneticPr fontId="2"/>
  </si>
  <si>
    <t>（補助事業者）</t>
    <phoneticPr fontId="2"/>
  </si>
  <si>
    <t>（補助事業者）</t>
    <phoneticPr fontId="2"/>
  </si>
  <si>
    <t>処 分 予 定 日</t>
    <rPh sb="0" eb="1">
      <t>トコロ</t>
    </rPh>
    <rPh sb="2" eb="3">
      <t>ブン</t>
    </rPh>
    <rPh sb="4" eb="5">
      <t>ヨ</t>
    </rPh>
    <rPh sb="6" eb="7">
      <t>サダム</t>
    </rPh>
    <rPh sb="8" eb="9">
      <t>ヒ</t>
    </rPh>
    <phoneticPr fontId="11"/>
  </si>
  <si>
    <t>　理事長　殿</t>
  </si>
  <si>
    <t>住所：</t>
    <phoneticPr fontId="2"/>
  </si>
  <si>
    <t>名称：</t>
    <rPh sb="0" eb="2">
      <t>メイショウ</t>
    </rPh>
    <phoneticPr fontId="5"/>
  </si>
  <si>
    <t>代表者氏名：</t>
    <rPh sb="0" eb="3">
      <t>ダイヒョウシャ</t>
    </rPh>
    <rPh sb="3" eb="5">
      <t>シメイ</t>
    </rPh>
    <phoneticPr fontId="5"/>
  </si>
  <si>
    <t>印刷機</t>
    <rPh sb="0" eb="3">
      <t>インサツキ</t>
    </rPh>
    <phoneticPr fontId="17"/>
  </si>
  <si>
    <t>　色のセルは、プルダウンメニューから適切なものを選択すること。</t>
    <rPh sb="1" eb="2">
      <t>イロ</t>
    </rPh>
    <rPh sb="18" eb="20">
      <t>テキセツ</t>
    </rPh>
    <rPh sb="24" eb="26">
      <t>センタク</t>
    </rPh>
    <phoneticPr fontId="5"/>
  </si>
  <si>
    <t>　色のセルは、文字又は数値を根拠となる見積書等の記載を基に入力すること。</t>
    <rPh sb="1" eb="2">
      <t>イロ</t>
    </rPh>
    <rPh sb="7" eb="9">
      <t>モジ</t>
    </rPh>
    <rPh sb="9" eb="10">
      <t>マタ</t>
    </rPh>
    <rPh sb="11" eb="13">
      <t>スウチ</t>
    </rPh>
    <rPh sb="14" eb="16">
      <t>コンキョ</t>
    </rPh>
    <rPh sb="19" eb="23">
      <t>ミツモリショトウ</t>
    </rPh>
    <rPh sb="24" eb="26">
      <t>キサイ</t>
    </rPh>
    <rPh sb="27" eb="28">
      <t>モト</t>
    </rPh>
    <rPh sb="29" eb="31">
      <t>ニュウリョク</t>
    </rPh>
    <phoneticPr fontId="5"/>
  </si>
  <si>
    <t>　色の備考欄セルは、必要に応じて記載内容の補足説明に使用すること。</t>
    <rPh sb="1" eb="2">
      <t>イロ</t>
    </rPh>
    <rPh sb="3" eb="6">
      <t>ビコウラン</t>
    </rPh>
    <rPh sb="10" eb="12">
      <t>ヒツヨウ</t>
    </rPh>
    <rPh sb="13" eb="14">
      <t>オウ</t>
    </rPh>
    <rPh sb="16" eb="18">
      <t>キサイ</t>
    </rPh>
    <rPh sb="18" eb="20">
      <t>ナイヨウ</t>
    </rPh>
    <rPh sb="21" eb="23">
      <t>ホソク</t>
    </rPh>
    <rPh sb="23" eb="25">
      <t>セツメイ</t>
    </rPh>
    <rPh sb="26" eb="28">
      <t>シヨウ</t>
    </rPh>
    <phoneticPr fontId="5"/>
  </si>
  <si>
    <t>内訳明細表</t>
    <rPh sb="0" eb="2">
      <t>ウチワケ</t>
    </rPh>
    <rPh sb="2" eb="4">
      <t>メイサイ</t>
    </rPh>
    <rPh sb="4" eb="5">
      <t>ヒョウ</t>
    </rPh>
    <phoneticPr fontId="5"/>
  </si>
  <si>
    <t>(1)</t>
    <phoneticPr fontId="4"/>
  </si>
  <si>
    <t>整理</t>
    <rPh sb="0" eb="2">
      <t>セイリ</t>
    </rPh>
    <phoneticPr fontId="5"/>
  </si>
  <si>
    <t>費用の区分</t>
    <rPh sb="0" eb="2">
      <t>ヒヨウ</t>
    </rPh>
    <rPh sb="3" eb="5">
      <t>クブン</t>
    </rPh>
    <phoneticPr fontId="17"/>
  </si>
  <si>
    <t>費用の内容</t>
    <rPh sb="0" eb="2">
      <t>ヒヨウ</t>
    </rPh>
    <rPh sb="3" eb="5">
      <t>ナイヨウ</t>
    </rPh>
    <phoneticPr fontId="5"/>
  </si>
  <si>
    <t>単位</t>
    <rPh sb="0" eb="2">
      <t>タンイ</t>
    </rPh>
    <phoneticPr fontId="17"/>
  </si>
  <si>
    <t>単価［税抜］
（円）</t>
    <rPh sb="0" eb="2">
      <t>タンカ</t>
    </rPh>
    <rPh sb="3" eb="4">
      <t>ゼイ</t>
    </rPh>
    <rPh sb="4" eb="5">
      <t>ヌ</t>
    </rPh>
    <rPh sb="8" eb="9">
      <t>エン</t>
    </rPh>
    <phoneticPr fontId="5"/>
  </si>
  <si>
    <t>金額［税抜］
（円）</t>
    <rPh sb="0" eb="2">
      <t>キンガク</t>
    </rPh>
    <rPh sb="3" eb="5">
      <t>ゼイヌ</t>
    </rPh>
    <rPh sb="8" eb="9">
      <t>エン</t>
    </rPh>
    <phoneticPr fontId="5"/>
  </si>
  <si>
    <t>備考</t>
    <rPh sb="0" eb="2">
      <t>ビコウ</t>
    </rPh>
    <phoneticPr fontId="5"/>
  </si>
  <si>
    <t>No.</t>
    <phoneticPr fontId="5"/>
  </si>
  <si>
    <t>‐</t>
    <phoneticPr fontId="5"/>
  </si>
  <si>
    <t>(2)</t>
    <phoneticPr fontId="4"/>
  </si>
  <si>
    <t>(3)</t>
    <phoneticPr fontId="4"/>
  </si>
  <si>
    <t>(4)</t>
    <phoneticPr fontId="4"/>
  </si>
  <si>
    <t>設計費</t>
    <rPh sb="0" eb="3">
      <t>セッケイヒ</t>
    </rPh>
    <phoneticPr fontId="17"/>
  </si>
  <si>
    <t>台</t>
    <rPh sb="0" eb="1">
      <t>ダイ</t>
    </rPh>
    <phoneticPr fontId="5"/>
  </si>
  <si>
    <t>設備費</t>
    <rPh sb="0" eb="3">
      <t>セツビヒ</t>
    </rPh>
    <phoneticPr fontId="17"/>
  </si>
  <si>
    <t>機（器）</t>
    <rPh sb="0" eb="1">
      <t>キ</t>
    </rPh>
    <rPh sb="2" eb="3">
      <t>キ</t>
    </rPh>
    <phoneticPr fontId="5"/>
  </si>
  <si>
    <t>工事費</t>
    <rPh sb="0" eb="3">
      <t>コウジヒ</t>
    </rPh>
    <phoneticPr fontId="17"/>
  </si>
  <si>
    <t>個</t>
    <rPh sb="0" eb="1">
      <t>コ</t>
    </rPh>
    <phoneticPr fontId="5"/>
  </si>
  <si>
    <t>処分費</t>
    <rPh sb="0" eb="3">
      <t>ショブンヒ</t>
    </rPh>
    <phoneticPr fontId="17"/>
  </si>
  <si>
    <t>本</t>
    <rPh sb="0" eb="1">
      <t>ホン</t>
    </rPh>
    <phoneticPr fontId="5"/>
  </si>
  <si>
    <t>枚</t>
    <rPh sb="0" eb="1">
      <t>マイ</t>
    </rPh>
    <phoneticPr fontId="5"/>
  </si>
  <si>
    <t>人工</t>
    <rPh sb="0" eb="2">
      <t>ニンク</t>
    </rPh>
    <phoneticPr fontId="5"/>
  </si>
  <si>
    <t>箇所</t>
    <rPh sb="0" eb="2">
      <t>カショ</t>
    </rPh>
    <phoneticPr fontId="5"/>
  </si>
  <si>
    <t>時間</t>
    <rPh sb="0" eb="2">
      <t>ジカン</t>
    </rPh>
    <phoneticPr fontId="5"/>
  </si>
  <si>
    <t>ｍ</t>
  </si>
  <si>
    <t>kg</t>
  </si>
  <si>
    <t>m2</t>
  </si>
  <si>
    <t>m3</t>
    <phoneticPr fontId="4"/>
  </si>
  <si>
    <t>【換気設備の新旧仕様入力表】</t>
    <rPh sb="1" eb="3">
      <t>カンキ</t>
    </rPh>
    <rPh sb="3" eb="5">
      <t>セツビ</t>
    </rPh>
    <rPh sb="6" eb="8">
      <t>シンキュウ</t>
    </rPh>
    <rPh sb="8" eb="10">
      <t>シヨウ</t>
    </rPh>
    <rPh sb="10" eb="12">
      <t>ニュウリョク</t>
    </rPh>
    <rPh sb="12" eb="13">
      <t>ヒョウ</t>
    </rPh>
    <phoneticPr fontId="17"/>
  </si>
  <si>
    <t>今回更新する換気設備について入力してください。</t>
    <rPh sb="0" eb="2">
      <t>コンカイ</t>
    </rPh>
    <rPh sb="2" eb="4">
      <t>コウシン</t>
    </rPh>
    <rPh sb="6" eb="10">
      <t>カンキセツビ</t>
    </rPh>
    <rPh sb="14" eb="16">
      <t>ニュウリョク</t>
    </rPh>
    <phoneticPr fontId="17"/>
  </si>
  <si>
    <t>旧設備</t>
    <phoneticPr fontId="17"/>
  </si>
  <si>
    <t>A_1</t>
    <phoneticPr fontId="17"/>
  </si>
  <si>
    <t>A_2</t>
  </si>
  <si>
    <t>A_3</t>
  </si>
  <si>
    <t>A_4</t>
  </si>
  <si>
    <t>A_5</t>
  </si>
  <si>
    <t>A_6</t>
  </si>
  <si>
    <t>A_7</t>
  </si>
  <si>
    <t>A_8</t>
  </si>
  <si>
    <t>A_9</t>
  </si>
  <si>
    <t>A_10</t>
  </si>
  <si>
    <t>計</t>
    <rPh sb="0" eb="1">
      <t>ケイ</t>
    </rPh>
    <phoneticPr fontId="17"/>
  </si>
  <si>
    <t>型番</t>
    <rPh sb="0" eb="2">
      <t>カタバン</t>
    </rPh>
    <phoneticPr fontId="17"/>
  </si>
  <si>
    <t>---</t>
    <phoneticPr fontId="17"/>
  </si>
  <si>
    <t>メーカー名</t>
    <rPh sb="4" eb="5">
      <t>メイ</t>
    </rPh>
    <phoneticPr fontId="17"/>
  </si>
  <si>
    <t>平面図記載記号</t>
    <rPh sb="0" eb="3">
      <t>ヘイメンズ</t>
    </rPh>
    <rPh sb="3" eb="5">
      <t>キサイ</t>
    </rPh>
    <rPh sb="5" eb="7">
      <t>キゴウ</t>
    </rPh>
    <phoneticPr fontId="17"/>
  </si>
  <si>
    <t>換気設備の種類</t>
    <rPh sb="0" eb="2">
      <t>カンキ</t>
    </rPh>
    <rPh sb="2" eb="4">
      <t>セツビ</t>
    </rPh>
    <rPh sb="5" eb="7">
      <t>シュルイ</t>
    </rPh>
    <phoneticPr fontId="17"/>
  </si>
  <si>
    <t>台数</t>
    <rPh sb="0" eb="2">
      <t>ダイスウ</t>
    </rPh>
    <phoneticPr fontId="17"/>
  </si>
  <si>
    <t>機械換気（換気扇等）,熱交換型換気設備</t>
    <phoneticPr fontId="17"/>
  </si>
  <si>
    <t>換気量[㎥/h]</t>
    <rPh sb="0" eb="2">
      <t>カンキ</t>
    </rPh>
    <rPh sb="2" eb="3">
      <t>リョウ</t>
    </rPh>
    <phoneticPr fontId="17"/>
  </si>
  <si>
    <t>消費電力[W]</t>
    <rPh sb="0" eb="2">
      <t>ショウヒ</t>
    </rPh>
    <rPh sb="2" eb="4">
      <t>デンリョク</t>
    </rPh>
    <phoneticPr fontId="17"/>
  </si>
  <si>
    <t>高効率換気設備,熱交換型換気設備</t>
    <rPh sb="0" eb="3">
      <t>コウコウリツ</t>
    </rPh>
    <rPh sb="3" eb="5">
      <t>カンキ</t>
    </rPh>
    <rPh sb="5" eb="7">
      <t>セツビ</t>
    </rPh>
    <phoneticPr fontId="17"/>
  </si>
  <si>
    <t>今回新たに更新、導入する換気設備について入力してください。</t>
    <rPh sb="8" eb="10">
      <t>ドウニュウ</t>
    </rPh>
    <rPh sb="12" eb="14">
      <t>カンキ</t>
    </rPh>
    <rPh sb="14" eb="16">
      <t>セツビ</t>
    </rPh>
    <phoneticPr fontId="17"/>
  </si>
  <si>
    <t>新設備</t>
    <phoneticPr fontId="17"/>
  </si>
  <si>
    <t>B_1</t>
    <phoneticPr fontId="17"/>
  </si>
  <si>
    <t>B_2</t>
  </si>
  <si>
    <t>B_3</t>
  </si>
  <si>
    <t>B_4</t>
  </si>
  <si>
    <t>B_5</t>
  </si>
  <si>
    <t>B_6</t>
  </si>
  <si>
    <t>B_7</t>
  </si>
  <si>
    <t>B_8</t>
  </si>
  <si>
    <t>B_9</t>
  </si>
  <si>
    <t>B_10</t>
  </si>
  <si>
    <t>更新設備</t>
    <rPh sb="0" eb="2">
      <t>コウシン</t>
    </rPh>
    <rPh sb="2" eb="4">
      <t>セツビ</t>
    </rPh>
    <phoneticPr fontId="17"/>
  </si>
  <si>
    <t>更新,新設</t>
    <rPh sb="0" eb="2">
      <t>コウシン</t>
    </rPh>
    <rPh sb="3" eb="5">
      <t>シンセツ</t>
    </rPh>
    <phoneticPr fontId="17"/>
  </si>
  <si>
    <t>導入の区分</t>
    <rPh sb="0" eb="2">
      <t>ドウニュウ</t>
    </rPh>
    <rPh sb="3" eb="5">
      <t>クブン</t>
    </rPh>
    <phoneticPr fontId="17"/>
  </si>
  <si>
    <t>比消費電力[W/(㎥/h)]</t>
    <rPh sb="0" eb="1">
      <t>ヒ</t>
    </rPh>
    <rPh sb="1" eb="3">
      <t>ショウヒ</t>
    </rPh>
    <rPh sb="3" eb="5">
      <t>デンリョク</t>
    </rPh>
    <phoneticPr fontId="17"/>
  </si>
  <si>
    <t>冷房</t>
    <phoneticPr fontId="17"/>
  </si>
  <si>
    <t>[%]　</t>
    <phoneticPr fontId="17"/>
  </si>
  <si>
    <t>暖房</t>
    <phoneticPr fontId="17"/>
  </si>
  <si>
    <t>　※熱交換型換気設備または顕熱交換器を導入する場合のみ、熱交換率はエンタルピー交換効率を記入して下さい。</t>
    <rPh sb="2" eb="3">
      <t>ネツ</t>
    </rPh>
    <rPh sb="3" eb="5">
      <t>コウカン</t>
    </rPh>
    <rPh sb="5" eb="6">
      <t>カタ</t>
    </rPh>
    <rPh sb="6" eb="8">
      <t>カンキ</t>
    </rPh>
    <rPh sb="8" eb="10">
      <t>セツビ</t>
    </rPh>
    <rPh sb="13" eb="15">
      <t>ケンネツ</t>
    </rPh>
    <rPh sb="15" eb="18">
      <t>コウカンキ</t>
    </rPh>
    <rPh sb="19" eb="21">
      <t>ドウニュウ</t>
    </rPh>
    <rPh sb="23" eb="25">
      <t>バアイ</t>
    </rPh>
    <rPh sb="28" eb="31">
      <t>ネツコウカン</t>
    </rPh>
    <rPh sb="31" eb="32">
      <t>リツ</t>
    </rPh>
    <rPh sb="39" eb="41">
      <t>コウカン</t>
    </rPh>
    <rPh sb="41" eb="43">
      <t>コウリツ</t>
    </rPh>
    <rPh sb="44" eb="46">
      <t>キニュウ</t>
    </rPh>
    <rPh sb="48" eb="49">
      <t>クダ</t>
    </rPh>
    <phoneticPr fontId="17"/>
  </si>
  <si>
    <t>　　　①：導入推奨機器に指定されたもの。</t>
    <phoneticPr fontId="17"/>
  </si>
  <si>
    <t>　　　②：省エネルギー基準達成率（JIS C9901）114％以上であるもの。</t>
    <rPh sb="31" eb="33">
      <t>イジョウ</t>
    </rPh>
    <phoneticPr fontId="17"/>
  </si>
  <si>
    <t>　　　③：その他（導入推奨機器指定要綱の指定基準又はクレジット算定ガイドラインの認定基準を満たすもの）</t>
    <rPh sb="7" eb="8">
      <t>タ</t>
    </rPh>
    <rPh sb="9" eb="11">
      <t>ドウニュウ</t>
    </rPh>
    <rPh sb="11" eb="13">
      <t>スイショウ</t>
    </rPh>
    <rPh sb="13" eb="15">
      <t>キキ</t>
    </rPh>
    <rPh sb="15" eb="17">
      <t>シテイ</t>
    </rPh>
    <rPh sb="17" eb="19">
      <t>ヨウコウ</t>
    </rPh>
    <rPh sb="20" eb="22">
      <t>シテイ</t>
    </rPh>
    <rPh sb="22" eb="24">
      <t>キジュン</t>
    </rPh>
    <rPh sb="24" eb="25">
      <t>マタ</t>
    </rPh>
    <rPh sb="31" eb="33">
      <t>サンテイ</t>
    </rPh>
    <rPh sb="40" eb="42">
      <t>ニンテイ</t>
    </rPh>
    <rPh sb="42" eb="44">
      <t>キジュン</t>
    </rPh>
    <rPh sb="45" eb="46">
      <t>ミ</t>
    </rPh>
    <phoneticPr fontId="17"/>
  </si>
  <si>
    <t>【空調設備の新旧仕様入力表】</t>
    <rPh sb="1" eb="3">
      <t>クウチョウ</t>
    </rPh>
    <rPh sb="3" eb="5">
      <t>セツビ</t>
    </rPh>
    <rPh sb="6" eb="8">
      <t>シンキュウ</t>
    </rPh>
    <rPh sb="8" eb="10">
      <t>シヨウ</t>
    </rPh>
    <rPh sb="10" eb="12">
      <t>ニュウリョク</t>
    </rPh>
    <rPh sb="12" eb="13">
      <t>ヒョウ</t>
    </rPh>
    <phoneticPr fontId="17"/>
  </si>
  <si>
    <t>空調設備更新前後の
省エネ判定</t>
    <rPh sb="0" eb="2">
      <t>クウチョウ</t>
    </rPh>
    <rPh sb="2" eb="4">
      <t>セツビ</t>
    </rPh>
    <rPh sb="4" eb="6">
      <t>コウシン</t>
    </rPh>
    <rPh sb="6" eb="8">
      <t>ゼンゴ</t>
    </rPh>
    <rPh sb="10" eb="11">
      <t>ショウ</t>
    </rPh>
    <rPh sb="13" eb="15">
      <t>ハンテイ</t>
    </rPh>
    <phoneticPr fontId="2"/>
  </si>
  <si>
    <t>今回更新する室内機に接続された既設空調設備の室外機について入力してください。</t>
    <rPh sb="0" eb="2">
      <t>コンカイ</t>
    </rPh>
    <rPh sb="2" eb="4">
      <t>コウシン</t>
    </rPh>
    <rPh sb="6" eb="9">
      <t>シツナイキ</t>
    </rPh>
    <rPh sb="10" eb="12">
      <t>セツゾク</t>
    </rPh>
    <rPh sb="15" eb="17">
      <t>キセツ</t>
    </rPh>
    <rPh sb="17" eb="19">
      <t>クウチョウ</t>
    </rPh>
    <rPh sb="19" eb="21">
      <t>セツビ</t>
    </rPh>
    <rPh sb="22" eb="25">
      <t>シツガイキ</t>
    </rPh>
    <phoneticPr fontId="17"/>
  </si>
  <si>
    <t>C_1</t>
    <phoneticPr fontId="17"/>
  </si>
  <si>
    <t>C_2</t>
  </si>
  <si>
    <t>C_3</t>
  </si>
  <si>
    <t>C_4</t>
  </si>
  <si>
    <t>C_5</t>
  </si>
  <si>
    <t>C_6</t>
  </si>
  <si>
    <t>C_7</t>
  </si>
  <si>
    <t>C_8</t>
  </si>
  <si>
    <t>C_9</t>
  </si>
  <si>
    <t>C_10</t>
  </si>
  <si>
    <t>平面図記載記号</t>
    <rPh sb="0" eb="7">
      <t>ヘイメンズキサイキゴウ</t>
    </rPh>
    <phoneticPr fontId="17"/>
  </si>
  <si>
    <t>設備の種類</t>
    <rPh sb="0" eb="2">
      <t>セツビ</t>
    </rPh>
    <rPh sb="3" eb="5">
      <t>シュルイ</t>
    </rPh>
    <phoneticPr fontId="17"/>
  </si>
  <si>
    <t>エネルギー種別</t>
    <rPh sb="5" eb="7">
      <t>シュベツ</t>
    </rPh>
    <phoneticPr fontId="17"/>
  </si>
  <si>
    <t>能力［[kW］</t>
    <rPh sb="0" eb="2">
      <t>ノウリョク</t>
    </rPh>
    <phoneticPr fontId="17"/>
  </si>
  <si>
    <t>COP</t>
    <phoneticPr fontId="17"/>
  </si>
  <si>
    <t>　※COP計算方法　①冷房、暖房　各COP ＝ 能力／消費電力　②冷暖平均　COP ＝（冷房COP ＋暖房COP）／2</t>
    <rPh sb="5" eb="9">
      <t>ケイサンホウホウ</t>
    </rPh>
    <phoneticPr fontId="17"/>
  </si>
  <si>
    <t>D_1</t>
    <phoneticPr fontId="17"/>
  </si>
  <si>
    <t>D_2</t>
  </si>
  <si>
    <t>D_3</t>
  </si>
  <si>
    <t>D_4</t>
  </si>
  <si>
    <t>D_5</t>
  </si>
  <si>
    <t>D_6</t>
  </si>
  <si>
    <t>D_7</t>
  </si>
  <si>
    <t>D_8</t>
  </si>
  <si>
    <t>D_9</t>
  </si>
  <si>
    <t>D_10</t>
  </si>
  <si>
    <t>更新設備</t>
    <rPh sb="0" eb="4">
      <t>コウシンセツビ</t>
    </rPh>
    <phoneticPr fontId="17"/>
  </si>
  <si>
    <t>設備要件</t>
    <rPh sb="0" eb="4">
      <t>セツビヨウケン</t>
    </rPh>
    <phoneticPr fontId="17"/>
  </si>
  <si>
    <t>エネルギー消費量（単位時間当り）</t>
    <rPh sb="5" eb="8">
      <t>ショウヒリョウ</t>
    </rPh>
    <rPh sb="9" eb="11">
      <t>タンイ</t>
    </rPh>
    <rPh sb="11" eb="13">
      <t>ジカン</t>
    </rPh>
    <rPh sb="13" eb="14">
      <t>アタ</t>
    </rPh>
    <phoneticPr fontId="17"/>
  </si>
  <si>
    <t>換気設備更新前後の
省エネ判定</t>
    <rPh sb="0" eb="2">
      <t>カンキ</t>
    </rPh>
    <rPh sb="2" eb="4">
      <t>セツビ</t>
    </rPh>
    <rPh sb="4" eb="6">
      <t>コウシン</t>
    </rPh>
    <rPh sb="6" eb="8">
      <t>ゼンゴ</t>
    </rPh>
    <rPh sb="10" eb="11">
      <t>ショウ</t>
    </rPh>
    <rPh sb="13" eb="15">
      <t>ハンテイ</t>
    </rPh>
    <phoneticPr fontId="2"/>
  </si>
  <si>
    <r>
      <t>熱交換率</t>
    </r>
    <r>
      <rPr>
        <vertAlign val="superscript"/>
        <sz val="10"/>
        <color theme="1"/>
        <rFont val="メイリオ"/>
        <family val="3"/>
        <charset val="128"/>
      </rPr>
      <t>※</t>
    </r>
    <rPh sb="0" eb="1">
      <t>ネツ</t>
    </rPh>
    <rPh sb="1" eb="3">
      <t>コウカン</t>
    </rPh>
    <rPh sb="3" eb="4">
      <t>リツ</t>
    </rPh>
    <phoneticPr fontId="17"/>
  </si>
  <si>
    <t>　色のセルは、文字又は数値を根拠となる見積書、仕様書等の記載を基に入力すること。</t>
    <rPh sb="1" eb="2">
      <t>イロ</t>
    </rPh>
    <rPh sb="7" eb="9">
      <t>モジ</t>
    </rPh>
    <rPh sb="9" eb="10">
      <t>マタ</t>
    </rPh>
    <rPh sb="11" eb="13">
      <t>スウチ</t>
    </rPh>
    <rPh sb="14" eb="16">
      <t>コンキョ</t>
    </rPh>
    <rPh sb="19" eb="22">
      <t>ミツモリショ</t>
    </rPh>
    <rPh sb="23" eb="26">
      <t>シヨウショ</t>
    </rPh>
    <rPh sb="26" eb="27">
      <t>トウ</t>
    </rPh>
    <rPh sb="28" eb="30">
      <t>キサイ</t>
    </rPh>
    <rPh sb="31" eb="32">
      <t>モト</t>
    </rPh>
    <rPh sb="33" eb="35">
      <t>ニュウリョク</t>
    </rPh>
    <phoneticPr fontId="5"/>
  </si>
  <si>
    <t>　色のセルは、次の①～③の各項目から該当する要件をプルダウンメニューか選択すること。(空調のみ)</t>
    <rPh sb="1" eb="2">
      <t>イロ</t>
    </rPh>
    <rPh sb="7" eb="8">
      <t>ツギ</t>
    </rPh>
    <rPh sb="13" eb="14">
      <t>カク</t>
    </rPh>
    <rPh sb="14" eb="16">
      <t>コウモク</t>
    </rPh>
    <rPh sb="18" eb="20">
      <t>ガイトウ</t>
    </rPh>
    <rPh sb="22" eb="24">
      <t>ヨウケン</t>
    </rPh>
    <rPh sb="35" eb="37">
      <t>センタク</t>
    </rPh>
    <rPh sb="43" eb="45">
      <t>クウチョウ</t>
    </rPh>
    <phoneticPr fontId="5"/>
  </si>
  <si>
    <t>円</t>
    <rPh sb="0" eb="1">
      <t>エン</t>
    </rPh>
    <phoneticPr fontId="2"/>
  </si>
  <si>
    <t>型番(室外機)</t>
    <rPh sb="0" eb="2">
      <t>カタバン</t>
    </rPh>
    <rPh sb="3" eb="6">
      <t>シツガイキ</t>
    </rPh>
    <phoneticPr fontId="17"/>
  </si>
  <si>
    <t>型番(室外機)</t>
    <rPh sb="0" eb="2">
      <t>カタバン</t>
    </rPh>
    <phoneticPr fontId="17"/>
  </si>
  <si>
    <t>▲補助対象外</t>
    <rPh sb="1" eb="3">
      <t>ホジョ</t>
    </rPh>
    <rPh sb="3" eb="5">
      <t>タイショウ</t>
    </rPh>
    <rPh sb="5" eb="6">
      <t>ガイ</t>
    </rPh>
    <phoneticPr fontId="17"/>
  </si>
  <si>
    <t>補助対象経費　小計（1）</t>
    <rPh sb="0" eb="2">
      <t>ホジョ</t>
    </rPh>
    <phoneticPr fontId="17"/>
  </si>
  <si>
    <t>補助対象外経費　小計（1）</t>
    <rPh sb="0" eb="2">
      <t>ホジョ</t>
    </rPh>
    <phoneticPr fontId="17"/>
  </si>
  <si>
    <t>補助対象経費　小計（2）</t>
    <rPh sb="0" eb="2">
      <t>ホジョ</t>
    </rPh>
    <phoneticPr fontId="17"/>
  </si>
  <si>
    <t>補助対象外経費　小計（2）</t>
    <rPh sb="0" eb="2">
      <t>ホジョ</t>
    </rPh>
    <phoneticPr fontId="17"/>
  </si>
  <si>
    <t>補助対象経費　小計（3）</t>
    <rPh sb="0" eb="2">
      <t>ホジョ</t>
    </rPh>
    <phoneticPr fontId="17"/>
  </si>
  <si>
    <t>補助対象外経費　小計（3）</t>
    <rPh sb="0" eb="2">
      <t>ホジョ</t>
    </rPh>
    <phoneticPr fontId="17"/>
  </si>
  <si>
    <t>補助対象経費　小計（4）</t>
    <rPh sb="0" eb="2">
      <t>ホジョ</t>
    </rPh>
    <phoneticPr fontId="17"/>
  </si>
  <si>
    <t>補助対象外経費　小計（4）</t>
    <rPh sb="0" eb="2">
      <t>ホジョ</t>
    </rPh>
    <phoneticPr fontId="17"/>
  </si>
  <si>
    <r>
      <t>補助対象外経費</t>
    </r>
    <r>
      <rPr>
        <sz val="10"/>
        <color theme="1"/>
        <rFont val="ＭＳ Ｐ明朝"/>
        <family val="1"/>
        <charset val="128"/>
      </rPr>
      <t>は、＜</t>
    </r>
    <r>
      <rPr>
        <sz val="10"/>
        <rFont val="ＭＳ Ｐ明朝"/>
        <family val="1"/>
        <charset val="128"/>
      </rPr>
      <t>費用の区分</t>
    </r>
    <r>
      <rPr>
        <sz val="10"/>
        <color theme="1"/>
        <rFont val="ＭＳ Ｐ明朝"/>
        <family val="1"/>
        <charset val="128"/>
      </rPr>
      <t>＞欄のプルダウンメニューから　【</t>
    </r>
    <r>
      <rPr>
        <sz val="10"/>
        <color rgb="FFFF0000"/>
        <rFont val="ＭＳ Ｐ明朝"/>
        <family val="1"/>
        <charset val="128"/>
      </rPr>
      <t>▲補助対象外</t>
    </r>
    <r>
      <rPr>
        <sz val="10"/>
        <color theme="1"/>
        <rFont val="ＭＳ Ｐ明朝"/>
        <family val="1"/>
        <charset val="128"/>
      </rPr>
      <t>】　を選択すること。</t>
    </r>
    <rPh sb="0" eb="2">
      <t>ホジョ</t>
    </rPh>
    <rPh sb="2" eb="5">
      <t>タイショウガイ</t>
    </rPh>
    <rPh sb="5" eb="7">
      <t>ケイヒ</t>
    </rPh>
    <rPh sb="10" eb="12">
      <t>ヒヨウ</t>
    </rPh>
    <rPh sb="13" eb="15">
      <t>クブン</t>
    </rPh>
    <rPh sb="16" eb="17">
      <t>ラン</t>
    </rPh>
    <rPh sb="32" eb="34">
      <t>ホジョ</t>
    </rPh>
    <rPh sb="34" eb="37">
      <t>タイショウガイ</t>
    </rPh>
    <rPh sb="40" eb="42">
      <t>センタク</t>
    </rPh>
    <phoneticPr fontId="4"/>
  </si>
  <si>
    <t>名称</t>
    <rPh sb="0" eb="2">
      <t>メイショウ</t>
    </rPh>
    <phoneticPr fontId="2"/>
  </si>
  <si>
    <t>台数</t>
    <rPh sb="0" eb="2">
      <t>ダイスウ</t>
    </rPh>
    <phoneticPr fontId="4"/>
  </si>
  <si>
    <t>申請対象とする見積書の会社名</t>
    <rPh sb="0" eb="2">
      <t>シンセイ</t>
    </rPh>
    <rPh sb="2" eb="4">
      <t>タイショウ</t>
    </rPh>
    <rPh sb="7" eb="10">
      <t>ミツモリショ</t>
    </rPh>
    <rPh sb="11" eb="14">
      <t>カイシャメイ</t>
    </rPh>
    <phoneticPr fontId="4"/>
  </si>
  <si>
    <t>共通様式１</t>
    <rPh sb="0" eb="4">
      <t>キョウツウヨウシキ</t>
    </rPh>
    <phoneticPr fontId="2"/>
  </si>
  <si>
    <t>共通様式２</t>
    <rPh sb="0" eb="4">
      <t>キョウツウヨウシキ</t>
    </rPh>
    <phoneticPr fontId="2"/>
  </si>
  <si>
    <t>補助事業の名称</t>
    <rPh sb="0" eb="2">
      <t>ホジョ</t>
    </rPh>
    <phoneticPr fontId="2"/>
  </si>
  <si>
    <t>（承継者）</t>
    <rPh sb="1" eb="3">
      <t>ショウケイ</t>
    </rPh>
    <rPh sb="3" eb="4">
      <t>シャ</t>
    </rPh>
    <phoneticPr fontId="2"/>
  </si>
  <si>
    <t>住所</t>
    <phoneticPr fontId="2"/>
  </si>
  <si>
    <t>名称</t>
    <rPh sb="0" eb="2">
      <t>メイショウ</t>
    </rPh>
    <phoneticPr fontId="5"/>
  </si>
  <si>
    <t>承継前の補助事業者</t>
    <rPh sb="0" eb="3">
      <t>ショウケイマエ</t>
    </rPh>
    <rPh sb="4" eb="9">
      <t>ホジョジギョウシャ</t>
    </rPh>
    <phoneticPr fontId="2"/>
  </si>
  <si>
    <t>代表者役職</t>
    <rPh sb="0" eb="3">
      <t>ダイヒョウシャ</t>
    </rPh>
    <rPh sb="3" eb="5">
      <t>ヤクショク</t>
    </rPh>
    <phoneticPr fontId="5"/>
  </si>
  <si>
    <t>代表者氏名</t>
    <rPh sb="0" eb="5">
      <t>ダイヒョウシャシメイ</t>
    </rPh>
    <phoneticPr fontId="5"/>
  </si>
  <si>
    <t>承継後の通知書送付先</t>
    <rPh sb="0" eb="2">
      <t>ショウケイ</t>
    </rPh>
    <rPh sb="2" eb="3">
      <t>ゴ</t>
    </rPh>
    <rPh sb="4" eb="7">
      <t>ツウチショ</t>
    </rPh>
    <rPh sb="7" eb="10">
      <t>ソウフサキ</t>
    </rPh>
    <phoneticPr fontId="2"/>
  </si>
  <si>
    <t>会社名</t>
    <rPh sb="0" eb="3">
      <t>カイシャメイ</t>
    </rPh>
    <phoneticPr fontId="2"/>
  </si>
  <si>
    <t>所属部署</t>
    <rPh sb="0" eb="4">
      <t>ショゾクブショ</t>
    </rPh>
    <phoneticPr fontId="2"/>
  </si>
  <si>
    <t>担当者名</t>
    <rPh sb="0" eb="4">
      <t>タントウシャメイ</t>
    </rPh>
    <phoneticPr fontId="5"/>
  </si>
  <si>
    <t>代表者役職：</t>
    <rPh sb="0" eb="3">
      <t>ダイヒョウシャ</t>
    </rPh>
    <rPh sb="3" eb="5">
      <t>ヤクショク</t>
    </rPh>
    <phoneticPr fontId="5"/>
  </si>
  <si>
    <t>担当者名フリガナ</t>
    <rPh sb="0" eb="4">
      <t>タントウシャメイ</t>
    </rPh>
    <phoneticPr fontId="5"/>
  </si>
  <si>
    <t>E-mail</t>
    <phoneticPr fontId="5"/>
  </si>
  <si>
    <r>
      <t xml:space="preserve">電 話 番 号
</t>
    </r>
    <r>
      <rPr>
        <sz val="10"/>
        <color theme="1"/>
        <rFont val="ＭＳ 明朝"/>
        <family val="1"/>
        <charset val="128"/>
      </rPr>
      <t>（日中連絡が取れる）</t>
    </r>
    <rPh sb="0" eb="1">
      <t>デン</t>
    </rPh>
    <rPh sb="2" eb="3">
      <t>ハナシ</t>
    </rPh>
    <rPh sb="4" eb="5">
      <t>バン</t>
    </rPh>
    <rPh sb="6" eb="7">
      <t>ゴウ</t>
    </rPh>
    <rPh sb="9" eb="11">
      <t>ニッチュウ</t>
    </rPh>
    <rPh sb="11" eb="13">
      <t>レンラク</t>
    </rPh>
    <rPh sb="14" eb="15">
      <t>ト</t>
    </rPh>
    <phoneticPr fontId="5"/>
  </si>
  <si>
    <t>補助事業廃止申請書</t>
    <rPh sb="0" eb="2">
      <t>ホジョ</t>
    </rPh>
    <rPh sb="2" eb="4">
      <t>ジギョウ</t>
    </rPh>
    <rPh sb="4" eb="6">
      <t>ハイシ</t>
    </rPh>
    <rPh sb="6" eb="8">
      <t>シンセイ</t>
    </rPh>
    <rPh sb="8" eb="9">
      <t>ショ</t>
    </rPh>
    <phoneticPr fontId="5"/>
  </si>
  <si>
    <t>廃止の理由</t>
    <rPh sb="0" eb="2">
      <t>ハイシ</t>
    </rPh>
    <rPh sb="3" eb="5">
      <t>リユウ</t>
    </rPh>
    <phoneticPr fontId="5"/>
  </si>
  <si>
    <t>廃止による影響</t>
    <rPh sb="0" eb="2">
      <t>ハイシ</t>
    </rPh>
    <rPh sb="5" eb="7">
      <t>エイキョウ</t>
    </rPh>
    <phoneticPr fontId="2"/>
  </si>
  <si>
    <t>代表者役職</t>
    <rPh sb="0" eb="3">
      <t>ダイヒョウシャ</t>
    </rPh>
    <rPh sb="3" eb="5">
      <t>ヤクショク</t>
    </rPh>
    <phoneticPr fontId="2"/>
  </si>
  <si>
    <t>代表者氏名</t>
    <rPh sb="0" eb="5">
      <t>ダイヒョウシャシメイ</t>
    </rPh>
    <phoneticPr fontId="2"/>
  </si>
  <si>
    <t>（注）所有者変更後の現在事項全部証明書又は履歴事項全部証明書の写し（発行後３ヵ月以内のもの）を提出してください。</t>
    <phoneticPr fontId="2"/>
  </si>
  <si>
    <t>金融機関名</t>
    <rPh sb="0" eb="5">
      <t>キンユウキカンメイ</t>
    </rPh>
    <phoneticPr fontId="2"/>
  </si>
  <si>
    <t>金融機関コード</t>
    <rPh sb="0" eb="4">
      <t>キンユウキカン</t>
    </rPh>
    <phoneticPr fontId="2"/>
  </si>
  <si>
    <t>支店名</t>
    <rPh sb="0" eb="2">
      <t>シテン</t>
    </rPh>
    <rPh sb="2" eb="3">
      <t>メイ</t>
    </rPh>
    <phoneticPr fontId="2"/>
  </si>
  <si>
    <t>支店コード</t>
    <rPh sb="0" eb="2">
      <t>シテン</t>
    </rPh>
    <phoneticPr fontId="2"/>
  </si>
  <si>
    <t>口座番号</t>
    <rPh sb="0" eb="4">
      <t>コウザバンゴウ</t>
    </rPh>
    <phoneticPr fontId="2"/>
  </si>
  <si>
    <t>口座名義（カナ）</t>
    <rPh sb="0" eb="2">
      <t>コウザ</t>
    </rPh>
    <rPh sb="2" eb="4">
      <t>メイギ</t>
    </rPh>
    <phoneticPr fontId="2"/>
  </si>
  <si>
    <t>口座名義（漢字）</t>
    <rPh sb="0" eb="4">
      <t>コウザメイギ</t>
    </rPh>
    <rPh sb="5" eb="7">
      <t>カンジ</t>
    </rPh>
    <phoneticPr fontId="2"/>
  </si>
  <si>
    <t>預金種別</t>
    <rPh sb="0" eb="2">
      <t>ヨキン</t>
    </rPh>
    <rPh sb="2" eb="4">
      <t>シュベツ</t>
    </rPh>
    <phoneticPr fontId="2"/>
  </si>
  <si>
    <t>補助事業に要した経費（合計）</t>
    <rPh sb="0" eb="4">
      <t>ホジョジギョウ</t>
    </rPh>
    <rPh sb="5" eb="6">
      <t>ヨウ</t>
    </rPh>
    <rPh sb="8" eb="10">
      <t>ケイヒ</t>
    </rPh>
    <rPh sb="11" eb="13">
      <t>ゴウケイ</t>
    </rPh>
    <phoneticPr fontId="2"/>
  </si>
  <si>
    <t>補助対象経費（合計）</t>
    <rPh sb="0" eb="6">
      <t>ホジョタイショウケイヒ</t>
    </rPh>
    <rPh sb="7" eb="9">
      <t>ゴウケイ</t>
    </rPh>
    <phoneticPr fontId="2"/>
  </si>
  <si>
    <t>今回新たに更新・導入される室内機に接続される空調設備の室外機について入力してください。</t>
    <rPh sb="0" eb="2">
      <t>コンカイ</t>
    </rPh>
    <rPh sb="2" eb="3">
      <t>アラ</t>
    </rPh>
    <rPh sb="5" eb="7">
      <t>コウシン</t>
    </rPh>
    <rPh sb="8" eb="10">
      <t>ドウニュウ</t>
    </rPh>
    <rPh sb="13" eb="16">
      <t>シツナイキ</t>
    </rPh>
    <rPh sb="17" eb="19">
      <t>セツゾク</t>
    </rPh>
    <rPh sb="22" eb="24">
      <t>クウチョウ</t>
    </rPh>
    <rPh sb="24" eb="26">
      <t>セツビ</t>
    </rPh>
    <rPh sb="27" eb="30">
      <t>シツガイキ</t>
    </rPh>
    <phoneticPr fontId="17"/>
  </si>
  <si>
    <t>導入区分</t>
    <rPh sb="0" eb="2">
      <t>ドウニュウ</t>
    </rPh>
    <rPh sb="2" eb="4">
      <t>クブン</t>
    </rPh>
    <phoneticPr fontId="4"/>
  </si>
  <si>
    <t>数量</t>
    <rPh sb="0" eb="2">
      <t>スウリョウ</t>
    </rPh>
    <phoneticPr fontId="4"/>
  </si>
  <si>
    <t>用途地域</t>
    <rPh sb="0" eb="2">
      <t>ヨウト</t>
    </rPh>
    <rPh sb="2" eb="4">
      <t>チイキ</t>
    </rPh>
    <phoneticPr fontId="4"/>
  </si>
  <si>
    <t>変更の概要</t>
    <rPh sb="3" eb="5">
      <t>ガイヨウ</t>
    </rPh>
    <phoneticPr fontId="2"/>
  </si>
  <si>
    <t>設備</t>
    <rPh sb="0" eb="2">
      <t>セツビ</t>
    </rPh>
    <phoneticPr fontId="4"/>
  </si>
  <si>
    <t>設備１</t>
    <rPh sb="0" eb="2">
      <t>セツビ</t>
    </rPh>
    <phoneticPr fontId="4"/>
  </si>
  <si>
    <t>補助金交付申請額【円】</t>
    <rPh sb="0" eb="3">
      <t>ホジョキン</t>
    </rPh>
    <rPh sb="3" eb="5">
      <t>コウフ</t>
    </rPh>
    <rPh sb="5" eb="7">
      <t>シンセイ</t>
    </rPh>
    <rPh sb="7" eb="8">
      <t>ガク</t>
    </rPh>
    <rPh sb="9" eb="10">
      <t>エン</t>
    </rPh>
    <phoneticPr fontId="4"/>
  </si>
  <si>
    <t>本体のメーカー名①</t>
    <phoneticPr fontId="4"/>
  </si>
  <si>
    <t>本体の型式①</t>
    <phoneticPr fontId="4"/>
  </si>
  <si>
    <t>本体のメーカー名②</t>
    <phoneticPr fontId="4"/>
  </si>
  <si>
    <t>本体の型式②</t>
    <phoneticPr fontId="4"/>
  </si>
  <si>
    <t>本体のメーカー名③</t>
    <phoneticPr fontId="4"/>
  </si>
  <si>
    <t>本体の型式③</t>
    <phoneticPr fontId="4"/>
  </si>
  <si>
    <t>本体のメーカー名④</t>
    <phoneticPr fontId="4"/>
  </si>
  <si>
    <t>本体の型式④</t>
    <phoneticPr fontId="4"/>
  </si>
  <si>
    <t>代表者役職：</t>
    <rPh sb="0" eb="3">
      <t>ダイヒョウシャ</t>
    </rPh>
    <rPh sb="3" eb="4">
      <t>ヤク</t>
    </rPh>
    <rPh sb="4" eb="5">
      <t>ショク</t>
    </rPh>
    <phoneticPr fontId="5"/>
  </si>
  <si>
    <t>代表者役職：</t>
    <rPh sb="0" eb="3">
      <t>ダイヒョウシャ</t>
    </rPh>
    <rPh sb="3" eb="5">
      <t>ヤクショク</t>
    </rPh>
    <phoneticPr fontId="2"/>
  </si>
  <si>
    <t>所有者変更後の
補助対象事業者</t>
    <rPh sb="0" eb="3">
      <t>ショユウシャ</t>
    </rPh>
    <rPh sb="8" eb="15">
      <t>ホジョタイショウジギョウシャ</t>
    </rPh>
    <phoneticPr fontId="2"/>
  </si>
  <si>
    <t>　補助対象経費　合計【円】</t>
    <rPh sb="1" eb="5">
      <t>ホジョタイショウ</t>
    </rPh>
    <rPh sb="5" eb="7">
      <t>ケイヒ</t>
    </rPh>
    <rPh sb="8" eb="10">
      <t>ゴウケイ</t>
    </rPh>
    <rPh sb="11" eb="12">
      <t>エン</t>
    </rPh>
    <phoneticPr fontId="4"/>
  </si>
  <si>
    <t>排ガス処理</t>
    <rPh sb="2" eb="4">
      <t>ショリ</t>
    </rPh>
    <phoneticPr fontId="4"/>
  </si>
  <si>
    <t>溶剤等回収</t>
    <rPh sb="0" eb="1">
      <t>ヨウザイ</t>
    </rPh>
    <rPh sb="1" eb="2">
      <t>トウ</t>
    </rPh>
    <rPh sb="2" eb="4">
      <t>カイシュウ</t>
    </rPh>
    <phoneticPr fontId="4"/>
  </si>
  <si>
    <t>フィルター等による捕集</t>
    <rPh sb="4" eb="5">
      <t>トウ</t>
    </rPh>
    <rPh sb="8" eb="10">
      <t>ホシュウ</t>
    </rPh>
    <phoneticPr fontId="4"/>
  </si>
  <si>
    <t>その他</t>
    <rPh sb="1" eb="2">
      <t>ホカ</t>
    </rPh>
    <phoneticPr fontId="4"/>
  </si>
  <si>
    <t>処理方式</t>
    <rPh sb="0" eb="3">
      <t>ショリホウシキ</t>
    </rPh>
    <phoneticPr fontId="4"/>
  </si>
  <si>
    <t>回収方式</t>
    <rPh sb="0" eb="1">
      <t>カイシュウ</t>
    </rPh>
    <rPh sb="1" eb="3">
      <t>ホウシキ</t>
    </rPh>
    <phoneticPr fontId="4"/>
  </si>
  <si>
    <t>フィルター型番</t>
    <rPh sb="4" eb="6">
      <t>カタバン</t>
    </rPh>
    <phoneticPr fontId="4"/>
  </si>
  <si>
    <t>概要</t>
    <rPh sb="0" eb="1">
      <t>ガイヨウ</t>
    </rPh>
    <phoneticPr fontId="4"/>
  </si>
  <si>
    <t>成分名</t>
    <rPh sb="0" eb="1">
      <t>セイブン</t>
    </rPh>
    <rPh sb="1" eb="2">
      <t>メイ</t>
    </rPh>
    <phoneticPr fontId="4"/>
  </si>
  <si>
    <t>原材料名称</t>
    <rPh sb="0" eb="2">
      <t>ゲンザイリョウ</t>
    </rPh>
    <rPh sb="2" eb="4">
      <t>メイショウ</t>
    </rPh>
    <phoneticPr fontId="2"/>
  </si>
  <si>
    <t>SDS
№</t>
    <phoneticPr fontId="2"/>
  </si>
  <si>
    <t>【導入前】</t>
    <rPh sb="1" eb="3">
      <t>ドウニュウ</t>
    </rPh>
    <rPh sb="3" eb="4">
      <t>マエ</t>
    </rPh>
    <phoneticPr fontId="2"/>
  </si>
  <si>
    <t>【導入後】</t>
    <rPh sb="0" eb="3">
      <t>ドウニュウゴ</t>
    </rPh>
    <phoneticPr fontId="2"/>
  </si>
  <si>
    <t>【削減量】</t>
    <rPh sb="0" eb="2">
      <t>サクゲン</t>
    </rPh>
    <rPh sb="2" eb="3">
      <t>リョウ</t>
    </rPh>
    <phoneticPr fontId="2"/>
  </si>
  <si>
    <t>設備種別</t>
    <rPh sb="0" eb="2">
      <t>セツビ</t>
    </rPh>
    <rPh sb="2" eb="4">
      <t>シュベツ</t>
    </rPh>
    <phoneticPr fontId="4"/>
  </si>
  <si>
    <t>補助額</t>
    <rPh sb="0" eb="3">
      <t>ホジョガク</t>
    </rPh>
    <phoneticPr fontId="2"/>
  </si>
  <si>
    <t>補助額(2/3)</t>
    <rPh sb="0" eb="3">
      <t>ホジョガク</t>
    </rPh>
    <phoneticPr fontId="2"/>
  </si>
  <si>
    <t>その他</t>
    <rPh sb="2" eb="3">
      <t>ホカ</t>
    </rPh>
    <phoneticPr fontId="2"/>
  </si>
  <si>
    <t>変更内容の詳細</t>
    <rPh sb="0" eb="2">
      <t>ヘンコウ</t>
    </rPh>
    <rPh sb="2" eb="4">
      <t>ナイヨウ</t>
    </rPh>
    <rPh sb="5" eb="7">
      <t>ショウサイ</t>
    </rPh>
    <phoneticPr fontId="2"/>
  </si>
  <si>
    <t>添付書類</t>
    <rPh sb="0" eb="2">
      <t>テンプ</t>
    </rPh>
    <rPh sb="2" eb="4">
      <t>ショルイ</t>
    </rPh>
    <phoneticPr fontId="2"/>
  </si>
  <si>
    <t>変更内容</t>
    <rPh sb="0" eb="4">
      <t>ヘンコウナイヨウ</t>
    </rPh>
    <phoneticPr fontId="2"/>
  </si>
  <si>
    <t>変更後</t>
    <rPh sb="0" eb="3">
      <t>ヘンコウゴ</t>
    </rPh>
    <phoneticPr fontId="2"/>
  </si>
  <si>
    <t>導入区分の変更</t>
    <rPh sb="0" eb="2">
      <t>ドウニュウ</t>
    </rPh>
    <rPh sb="2" eb="4">
      <t>クブン</t>
    </rPh>
    <rPh sb="5" eb="7">
      <t>ヘンコウ</t>
    </rPh>
    <phoneticPr fontId="2"/>
  </si>
  <si>
    <t>設置場所の変更</t>
    <rPh sb="0" eb="2">
      <t>セッチ</t>
    </rPh>
    <rPh sb="2" eb="4">
      <t>バショ</t>
    </rPh>
    <rPh sb="5" eb="7">
      <t>ヘンコウ</t>
    </rPh>
    <phoneticPr fontId="2"/>
  </si>
  <si>
    <t>補助対象経費の変更</t>
    <rPh sb="0" eb="2">
      <t>ホジョ</t>
    </rPh>
    <rPh sb="2" eb="4">
      <t>タイショウ</t>
    </rPh>
    <rPh sb="4" eb="6">
      <t>ケイヒ</t>
    </rPh>
    <rPh sb="7" eb="9">
      <t>ヘンコウ</t>
    </rPh>
    <phoneticPr fontId="2"/>
  </si>
  <si>
    <t>添付資料</t>
    <rPh sb="0" eb="4">
      <t>テンプシリョウ</t>
    </rPh>
    <phoneticPr fontId="2"/>
  </si>
  <si>
    <t>設備配置図,工事前写真</t>
    <rPh sb="0" eb="2">
      <t>セツビ</t>
    </rPh>
    <rPh sb="2" eb="5">
      <t>ハイチズ</t>
    </rPh>
    <rPh sb="6" eb="9">
      <t>コウジマエ</t>
    </rPh>
    <rPh sb="9" eb="11">
      <t>シャシン</t>
    </rPh>
    <phoneticPr fontId="2"/>
  </si>
  <si>
    <t>見積書の写し</t>
    <rPh sb="0" eb="3">
      <t>ミツモリショ</t>
    </rPh>
    <rPh sb="4" eb="5">
      <t>ウツ</t>
    </rPh>
    <phoneticPr fontId="2"/>
  </si>
  <si>
    <t>その他(自由記述)</t>
    <rPh sb="2" eb="3">
      <t>ホカ</t>
    </rPh>
    <rPh sb="4" eb="6">
      <t>ジユウ</t>
    </rPh>
    <rPh sb="6" eb="8">
      <t>キジュツ</t>
    </rPh>
    <phoneticPr fontId="2"/>
  </si>
  <si>
    <t>共通様式3</t>
    <rPh sb="0" eb="4">
      <t>キョウツウヨウシキ</t>
    </rPh>
    <phoneticPr fontId="2"/>
  </si>
  <si>
    <t>見積書の写し,特記仕様書又はカタログ等</t>
    <rPh sb="0" eb="3">
      <t>ミツモリショ</t>
    </rPh>
    <rPh sb="4" eb="5">
      <t>ウツ</t>
    </rPh>
    <phoneticPr fontId="2"/>
  </si>
  <si>
    <t>導入機種の型式変更</t>
    <rPh sb="0" eb="2">
      <t>ドウニュウ</t>
    </rPh>
    <rPh sb="2" eb="4">
      <t>キシュ</t>
    </rPh>
    <rPh sb="5" eb="7">
      <t>カタシキ</t>
    </rPh>
    <rPh sb="7" eb="9">
      <t>ヘンコウ</t>
    </rPh>
    <phoneticPr fontId="2"/>
  </si>
  <si>
    <t>公社が必要と認める書類</t>
    <rPh sb="0" eb="2">
      <t>コウシャ</t>
    </rPh>
    <rPh sb="3" eb="5">
      <t>ヒツヨウ</t>
    </rPh>
    <rPh sb="6" eb="7">
      <t>ミト</t>
    </rPh>
    <rPh sb="9" eb="11">
      <t>ショルイ</t>
    </rPh>
    <phoneticPr fontId="2"/>
  </si>
  <si>
    <t>VOC削減率の変更</t>
    <rPh sb="3" eb="6">
      <t>サクゲンリツ</t>
    </rPh>
    <rPh sb="7" eb="9">
      <t>ヘンコウ</t>
    </rPh>
    <phoneticPr fontId="2"/>
  </si>
  <si>
    <t>設備１の
交付申請額</t>
    <rPh sb="0" eb="2">
      <t>セツビ</t>
    </rPh>
    <rPh sb="5" eb="7">
      <t>コウフ</t>
    </rPh>
    <rPh sb="7" eb="10">
      <t>シンセイガク</t>
    </rPh>
    <phoneticPr fontId="2"/>
  </si>
  <si>
    <t>補助対象経費</t>
    <rPh sb="0" eb="2">
      <t>ホジョ</t>
    </rPh>
    <rPh sb="1" eb="3">
      <t>ケイヒ</t>
    </rPh>
    <phoneticPr fontId="2"/>
  </si>
  <si>
    <t>▼該当の方法に〇</t>
    <phoneticPr fontId="2"/>
  </si>
  <si>
    <t>削減・
捕集・回収率</t>
    <phoneticPr fontId="4"/>
  </si>
  <si>
    <t>申請回数</t>
    <rPh sb="0" eb="4">
      <t>シンセイカイスウ</t>
    </rPh>
    <phoneticPr fontId="2"/>
  </si>
  <si>
    <t>補助事業の名称</t>
    <rPh sb="0" eb="2">
      <t>ホジョ</t>
    </rPh>
    <phoneticPr fontId="2"/>
  </si>
  <si>
    <t>←西暦：yyyy/㎜/dd(半角)で入力してください。</t>
  </si>
  <si>
    <t>←西暦：yyyy/㎜/dd(半角)で入力してください。</t>
    <phoneticPr fontId="2"/>
  </si>
  <si>
    <t>省エネ型ＶＯＣ排出削減設備導入促進事業</t>
    <rPh sb="0" eb="1">
      <t>ショウ</t>
    </rPh>
    <rPh sb="3" eb="4">
      <t>ガタ</t>
    </rPh>
    <rPh sb="7" eb="9">
      <t>ハイシュツ</t>
    </rPh>
    <rPh sb="9" eb="11">
      <t>サクゲン</t>
    </rPh>
    <rPh sb="11" eb="13">
      <t>セツビ</t>
    </rPh>
    <rPh sb="13" eb="15">
      <t>ドウニュウ</t>
    </rPh>
    <rPh sb="15" eb="17">
      <t>ソクシン</t>
    </rPh>
    <rPh sb="17" eb="19">
      <t>ジギョウ</t>
    </rPh>
    <phoneticPr fontId="4"/>
  </si>
  <si>
    <t>ＶＯＣまたは
消費電力の削減方法</t>
    <rPh sb="6" eb="8">
      <t>ショウヒ</t>
    </rPh>
    <rPh sb="8" eb="10">
      <t>デンリョク</t>
    </rPh>
    <rPh sb="10" eb="14">
      <t>サクゲンホウホウ</t>
    </rPh>
    <phoneticPr fontId="4"/>
  </si>
  <si>
    <t>ＶＯＣ削減率計算書</t>
    <rPh sb="3" eb="5">
      <t>サクゲン</t>
    </rPh>
    <rPh sb="5" eb="6">
      <t>リツ</t>
    </rPh>
    <rPh sb="6" eb="9">
      <t>ケイサンショ</t>
    </rPh>
    <phoneticPr fontId="4"/>
  </si>
  <si>
    <t>ＶＯＣ成分①</t>
    <rPh sb="2" eb="4">
      <t>セイブン</t>
    </rPh>
    <phoneticPr fontId="2"/>
  </si>
  <si>
    <t>ＶＯＣ成分②</t>
    <rPh sb="2" eb="4">
      <t>セイブン</t>
    </rPh>
    <phoneticPr fontId="2"/>
  </si>
  <si>
    <t>ＶＯＣ年間使用量</t>
    <rPh sb="3" eb="5">
      <t>ネンカン</t>
    </rPh>
    <rPh sb="5" eb="8">
      <t>シヨウリョウ</t>
    </rPh>
    <phoneticPr fontId="2"/>
  </si>
  <si>
    <t>ＶＯＣ成分①</t>
    <phoneticPr fontId="2"/>
  </si>
  <si>
    <t>ＶＯＣ成分②</t>
    <phoneticPr fontId="2"/>
  </si>
  <si>
    <t>【ＶＯＣ削減方法】</t>
    <rPh sb="4" eb="6">
      <t>ホウホウ</t>
    </rPh>
    <phoneticPr fontId="4"/>
  </si>
  <si>
    <t>【ＶＯＣ削減量】</t>
    <rPh sb="3" eb="6">
      <t>サクゲンリョウ</t>
    </rPh>
    <phoneticPr fontId="4"/>
  </si>
  <si>
    <t>省エネ型ＶＯＣ排出削減設備導入促進事業</t>
    <phoneticPr fontId="2"/>
  </si>
  <si>
    <t>補助上限額(１台当たり2,000万円)</t>
    <rPh sb="0" eb="4">
      <t>ホジョジョウゲンガク</t>
    </rPh>
    <rPh sb="6" eb="7">
      <t>ダイ</t>
    </rPh>
    <rPh sb="8" eb="9">
      <t>ア</t>
    </rPh>
    <rPh sb="16" eb="17">
      <t>マン</t>
    </rPh>
    <rPh sb="17" eb="18">
      <t>エン</t>
    </rPh>
    <phoneticPr fontId="2"/>
  </si>
  <si>
    <t>(注)補助事業の承継が確認できる書類を添付すること。</t>
    <rPh sb="1" eb="2">
      <t>チュウ</t>
    </rPh>
    <rPh sb="3" eb="5">
      <t>ホジョ</t>
    </rPh>
    <rPh sb="5" eb="7">
      <t>ジギョウ</t>
    </rPh>
    <rPh sb="8" eb="10">
      <t>ショウケイ</t>
    </rPh>
    <rPh sb="11" eb="13">
      <t>カクニン</t>
    </rPh>
    <rPh sb="16" eb="18">
      <t>ショルイ</t>
    </rPh>
    <rPh sb="19" eb="21">
      <t>テンプ</t>
    </rPh>
    <phoneticPr fontId="2"/>
  </si>
  <si>
    <t>(注)変更内容について、詳細を説明する資料を添付すること。</t>
    <rPh sb="1" eb="2">
      <t>チュウ</t>
    </rPh>
    <rPh sb="3" eb="5">
      <t>ヘンコウ</t>
    </rPh>
    <rPh sb="5" eb="7">
      <t>ナイヨウ</t>
    </rPh>
    <rPh sb="12" eb="14">
      <t>ショウサイ</t>
    </rPh>
    <rPh sb="15" eb="17">
      <t>セツメイ</t>
    </rPh>
    <rPh sb="19" eb="21">
      <t>シリョウ</t>
    </rPh>
    <rPh sb="22" eb="24">
      <t>テンプ</t>
    </rPh>
    <phoneticPr fontId="2"/>
  </si>
  <si>
    <t>(注)本様式の他に、変更内容が確認できる書類を必ず添付すること。（履歴事項全部証明書等）</t>
    <rPh sb="1" eb="2">
      <t>チュウ</t>
    </rPh>
    <rPh sb="3" eb="6">
      <t>ホンヨウシキ</t>
    </rPh>
    <rPh sb="7" eb="8">
      <t>ホカ</t>
    </rPh>
    <rPh sb="10" eb="14">
      <t>ヘンコウナイヨウ</t>
    </rPh>
    <rPh sb="15" eb="17">
      <t>カクニン</t>
    </rPh>
    <rPh sb="20" eb="22">
      <t>ショルイ</t>
    </rPh>
    <rPh sb="23" eb="24">
      <t>カナラ</t>
    </rPh>
    <rPh sb="25" eb="27">
      <t>テンプ</t>
    </rPh>
    <rPh sb="33" eb="35">
      <t>リレキ</t>
    </rPh>
    <rPh sb="35" eb="37">
      <t>ジコウ</t>
    </rPh>
    <rPh sb="37" eb="39">
      <t>ゼンブ</t>
    </rPh>
    <rPh sb="39" eb="43">
      <t>ショウメイショナド</t>
    </rPh>
    <phoneticPr fontId="2"/>
  </si>
  <si>
    <t>１　補助事業の概要</t>
    <rPh sb="2" eb="6">
      <t>ホジョジギョウ</t>
    </rPh>
    <rPh sb="7" eb="9">
      <t>ガイヨウ</t>
    </rPh>
    <phoneticPr fontId="2"/>
  </si>
  <si>
    <t>２　補助金振込先</t>
    <rPh sb="2" eb="5">
      <t>ホジョキン</t>
    </rPh>
    <rPh sb="5" eb="8">
      <t>フリコミサキ</t>
    </rPh>
    <phoneticPr fontId="2"/>
  </si>
  <si>
    <t>３　補助事業経費の内訳</t>
    <rPh sb="2" eb="4">
      <t>ホジョ</t>
    </rPh>
    <rPh sb="4" eb="6">
      <t>ジギョウ</t>
    </rPh>
    <rPh sb="6" eb="8">
      <t>ケイヒ</t>
    </rPh>
    <rPh sb="9" eb="11">
      <t>ウチワケ</t>
    </rPh>
    <phoneticPr fontId="2"/>
  </si>
  <si>
    <t>※以下、導入区分が更新かつＶＯＣ削減方法が原材料の変更による場合に作成（ただし、ＶＯＣ含有率が１％以下の場合は記入不要）</t>
    <rPh sb="0" eb="2">
      <t>イカ</t>
    </rPh>
    <rPh sb="3" eb="7">
      <t>ドウニュウクブン</t>
    </rPh>
    <rPh sb="8" eb="10">
      <t>コウシン</t>
    </rPh>
    <rPh sb="15" eb="17">
      <t>サクゲン</t>
    </rPh>
    <rPh sb="17" eb="19">
      <t>ホウホウ</t>
    </rPh>
    <rPh sb="20" eb="23">
      <t>ゲンザイリョウ</t>
    </rPh>
    <rPh sb="24" eb="26">
      <t>ヘンコウ</t>
    </rPh>
    <rPh sb="30" eb="32">
      <t>バアイ</t>
    </rPh>
    <rPh sb="32" eb="34">
      <t>サクセイ</t>
    </rPh>
    <rPh sb="42" eb="45">
      <t>ガンユウリツ</t>
    </rPh>
    <rPh sb="48" eb="50">
      <t>イカ</t>
    </rPh>
    <rPh sb="51" eb="53">
      <t>バアイ</t>
    </rPh>
    <rPh sb="54" eb="58">
      <t>キニュウフヨウ</t>
    </rPh>
    <phoneticPr fontId="4"/>
  </si>
  <si>
    <t>※以下、導入区分が更新かつＶＯＣ削減方法が処理・回収・捕集・その他の方法による場合に記入（ただし、ＶＯＣ含有率が１％以下の場合は記入不要）</t>
    <rPh sb="0" eb="2">
      <t>イカ</t>
    </rPh>
    <rPh sb="4" eb="6">
      <t>ドウニュウ</t>
    </rPh>
    <rPh sb="6" eb="8">
      <t>クブン</t>
    </rPh>
    <rPh sb="9" eb="11">
      <t>コウシン</t>
    </rPh>
    <rPh sb="16" eb="18">
      <t>サクゲン</t>
    </rPh>
    <rPh sb="18" eb="20">
      <t>ホウホウ</t>
    </rPh>
    <rPh sb="21" eb="23">
      <t>ショリ</t>
    </rPh>
    <rPh sb="23" eb="25">
      <t>カイシュウ</t>
    </rPh>
    <rPh sb="26" eb="28">
      <t>ホシュウ</t>
    </rPh>
    <rPh sb="31" eb="32">
      <t>ホカ</t>
    </rPh>
    <rPh sb="33" eb="35">
      <t>ホウホウ</t>
    </rPh>
    <rPh sb="39" eb="41">
      <t>バアイ</t>
    </rPh>
    <rPh sb="41" eb="43">
      <t>キニュウ</t>
    </rPh>
    <phoneticPr fontId="4"/>
  </si>
  <si>
    <r>
      <t xml:space="preserve">工場認定日
</t>
    </r>
    <r>
      <rPr>
        <sz val="9"/>
        <rFont val="ＭＳ 明朝"/>
        <family val="1"/>
        <charset val="128"/>
      </rPr>
      <t>※工場認定されていない場合は記入不要</t>
    </r>
    <rPh sb="7" eb="9">
      <t>コウジョウ</t>
    </rPh>
    <rPh sb="9" eb="11">
      <t>ニンテイ</t>
    </rPh>
    <rPh sb="17" eb="19">
      <t>バアイ</t>
    </rPh>
    <rPh sb="20" eb="24">
      <t>キニュウフヨウ</t>
    </rPh>
    <phoneticPr fontId="4"/>
  </si>
  <si>
    <t>処分の条件</t>
    <rPh sb="0" eb="2">
      <t>ショブン</t>
    </rPh>
    <rPh sb="3" eb="5">
      <t>ジョウケン</t>
    </rPh>
    <phoneticPr fontId="11"/>
  </si>
  <si>
    <t>処分の相手方</t>
    <rPh sb="0" eb="2">
      <t>ショブン</t>
    </rPh>
    <rPh sb="3" eb="6">
      <t>アイテガタ</t>
    </rPh>
    <phoneticPr fontId="11"/>
  </si>
  <si>
    <t>第１号様式（第９条関係)</t>
    <phoneticPr fontId="2"/>
  </si>
  <si>
    <t>（補助事業者）</t>
  </si>
  <si>
    <t>補助金交付申請書</t>
    <phoneticPr fontId="2"/>
  </si>
  <si>
    <t>　省エネ型ＶＯＣ排出削減設備導入促進事業補助金交付要綱（令和４年11月29日付４都環公地温第2110号）第９条第１項の規定に基づき、補助金の交付について関係書類を添えて、下記のとおり申請します。</t>
    <phoneticPr fontId="2"/>
  </si>
  <si>
    <t>１　補助事業の概要</t>
    <rPh sb="2" eb="6">
      <t>ホジョジギョウ</t>
    </rPh>
    <rPh sb="7" eb="9">
      <t>ガイヨウ</t>
    </rPh>
    <phoneticPr fontId="4"/>
  </si>
  <si>
    <t>補助事業の名称</t>
    <phoneticPr fontId="4"/>
  </si>
  <si>
    <t>設置事業所の住所</t>
    <phoneticPr fontId="4"/>
  </si>
  <si>
    <t>２　事業実施計画　基本情報</t>
    <rPh sb="2" eb="4">
      <t>ジギョウ</t>
    </rPh>
    <rPh sb="4" eb="8">
      <t>ジッシケイカク</t>
    </rPh>
    <rPh sb="9" eb="11">
      <t>キホン</t>
    </rPh>
    <rPh sb="11" eb="13">
      <t>ジョウホウ</t>
    </rPh>
    <phoneticPr fontId="4"/>
  </si>
  <si>
    <r>
      <t xml:space="preserve">詳細
</t>
    </r>
    <r>
      <rPr>
        <sz val="8"/>
        <rFont val="ＭＳ 明朝"/>
        <family val="1"/>
        <charset val="128"/>
      </rPr>
      <t>（原材料変更による削減以外を選択した場合記入）</t>
    </r>
    <phoneticPr fontId="4"/>
  </si>
  <si>
    <r>
      <t xml:space="preserve">入口濃度
</t>
    </r>
    <r>
      <rPr>
        <sz val="9"/>
        <rFont val="ＭＳ 明朝"/>
        <family val="1"/>
        <charset val="128"/>
      </rPr>
      <t>(処理装置の場合記入)</t>
    </r>
    <rPh sb="0" eb="1">
      <t>イリグチ</t>
    </rPh>
    <rPh sb="1" eb="3">
      <t>ノウド</t>
    </rPh>
    <rPh sb="6" eb="8">
      <t>ショリ</t>
    </rPh>
    <rPh sb="8" eb="10">
      <t>ソウチ</t>
    </rPh>
    <rPh sb="11" eb="13">
      <t>バアイ</t>
    </rPh>
    <rPh sb="13" eb="15">
      <t>キニュウ</t>
    </rPh>
    <phoneticPr fontId="4"/>
  </si>
  <si>
    <r>
      <t xml:space="preserve">出口濃度
</t>
    </r>
    <r>
      <rPr>
        <sz val="9"/>
        <rFont val="ＭＳ 明朝"/>
        <family val="1"/>
        <charset val="128"/>
      </rPr>
      <t>（処理装置の場合記入)</t>
    </r>
    <rPh sb="6" eb="8">
      <t>ショリ</t>
    </rPh>
    <rPh sb="8" eb="10">
      <t>ソウチ</t>
    </rPh>
    <rPh sb="11" eb="13">
      <t>バアイ</t>
    </rPh>
    <rPh sb="13" eb="15">
      <t>キニュウ</t>
    </rPh>
    <phoneticPr fontId="2"/>
  </si>
  <si>
    <t>補助対象設備区分</t>
    <rPh sb="0" eb="4">
      <t>ホジョタイショウ</t>
    </rPh>
    <rPh sb="4" eb="6">
      <t>セツビ</t>
    </rPh>
    <rPh sb="6" eb="8">
      <t>クブン</t>
    </rPh>
    <phoneticPr fontId="4"/>
  </si>
  <si>
    <t>設置事業所の所有者は
申請者本人か</t>
    <phoneticPr fontId="4"/>
  </si>
  <si>
    <t>３　補助事業の工事期間（予定）</t>
    <rPh sb="2" eb="6">
      <t>ホジョジギョウ</t>
    </rPh>
    <rPh sb="7" eb="9">
      <t>カンリョウ</t>
    </rPh>
    <rPh sb="9" eb="11">
      <t>キカン</t>
    </rPh>
    <rPh sb="12" eb="14">
      <t>ヨテイ</t>
    </rPh>
    <phoneticPr fontId="4"/>
  </si>
  <si>
    <t>４　補助事業経費の内訳</t>
    <rPh sb="2" eb="6">
      <t>ホジョジギョウ</t>
    </rPh>
    <rPh sb="6" eb="8">
      <t>ケイヒ</t>
    </rPh>
    <rPh sb="9" eb="11">
      <t>ウチワケ</t>
    </rPh>
    <phoneticPr fontId="5"/>
  </si>
  <si>
    <t>５　導入設備の概要</t>
    <rPh sb="2" eb="4">
      <t>ドウニュウ</t>
    </rPh>
    <rPh sb="4" eb="6">
      <t>ガイヨウ</t>
    </rPh>
    <phoneticPr fontId="4"/>
  </si>
  <si>
    <t>原材料年間使用量(三か年平均)</t>
    <rPh sb="0" eb="3">
      <t>ゲンザイリョウ</t>
    </rPh>
    <rPh sb="3" eb="5">
      <t>ネンカン</t>
    </rPh>
    <rPh sb="5" eb="8">
      <t>シヨウリョウ</t>
    </rPh>
    <rPh sb="9" eb="10">
      <t>サン</t>
    </rPh>
    <rPh sb="11" eb="12">
      <t>ネン</t>
    </rPh>
    <rPh sb="12" eb="14">
      <t>ヘイキン</t>
    </rPh>
    <phoneticPr fontId="2"/>
  </si>
  <si>
    <t>原材料年間使用量(予定量)</t>
    <rPh sb="0" eb="3">
      <t>ゲンザイリョウ</t>
    </rPh>
    <rPh sb="3" eb="5">
      <t>ネンカン</t>
    </rPh>
    <rPh sb="5" eb="8">
      <t>シヨウリョウ</t>
    </rPh>
    <rPh sb="9" eb="11">
      <t>ヨテイ</t>
    </rPh>
    <rPh sb="11" eb="12">
      <t>リョウ</t>
    </rPh>
    <phoneticPr fontId="2"/>
  </si>
  <si>
    <t>設備２</t>
    <rPh sb="0" eb="2">
      <t>セツビ</t>
    </rPh>
    <phoneticPr fontId="4"/>
  </si>
  <si>
    <t>設備２の
交付申請額</t>
    <rPh sb="0" eb="2">
      <t>セツビ</t>
    </rPh>
    <rPh sb="5" eb="7">
      <t>コウフ</t>
    </rPh>
    <rPh sb="7" eb="10">
      <t>シンセイガク</t>
    </rPh>
    <phoneticPr fontId="2"/>
  </si>
  <si>
    <t>設備３</t>
    <rPh sb="0" eb="2">
      <t>セツビ</t>
    </rPh>
    <phoneticPr fontId="4"/>
  </si>
  <si>
    <t>設備３の
交付申請額</t>
    <rPh sb="0" eb="2">
      <t>セツビ</t>
    </rPh>
    <rPh sb="5" eb="7">
      <t>コウフ</t>
    </rPh>
    <rPh sb="7" eb="10">
      <t>シンセイガク</t>
    </rPh>
    <phoneticPr fontId="2"/>
  </si>
  <si>
    <t>設備４</t>
    <rPh sb="0" eb="2">
      <t>セツビ</t>
    </rPh>
    <phoneticPr fontId="4"/>
  </si>
  <si>
    <t>設備４の
交付申請額</t>
    <rPh sb="0" eb="2">
      <t>セツビ</t>
    </rPh>
    <rPh sb="5" eb="7">
      <t>コウフ</t>
    </rPh>
    <rPh sb="7" eb="10">
      <t>シンセイガク</t>
    </rPh>
    <phoneticPr fontId="2"/>
  </si>
  <si>
    <t>ＶＯＣ削減量(kg)</t>
    <phoneticPr fontId="2"/>
  </si>
  <si>
    <t>ＶＯＣ削減率(％)</t>
    <phoneticPr fontId="4"/>
  </si>
  <si>
    <t>▼左記の詳細を記入</t>
    <phoneticPr fontId="2"/>
  </si>
  <si>
    <t>補助事業の開始予定日</t>
    <rPh sb="0" eb="1">
      <t>ホジョ</t>
    </rPh>
    <rPh sb="1" eb="3">
      <t>ジギョウ</t>
    </rPh>
    <rPh sb="5" eb="7">
      <t>カイシ</t>
    </rPh>
    <rPh sb="6" eb="8">
      <t>ヨテイ</t>
    </rPh>
    <rPh sb="8" eb="9">
      <t>ニチ</t>
    </rPh>
    <phoneticPr fontId="4"/>
  </si>
  <si>
    <t>補助事業の完了予定日</t>
    <rPh sb="0" eb="1">
      <t>ホジョ</t>
    </rPh>
    <rPh sb="1" eb="3">
      <t>ジギョウ</t>
    </rPh>
    <rPh sb="5" eb="7">
      <t>カンリョウ</t>
    </rPh>
    <rPh sb="6" eb="8">
      <t>ヨテイ</t>
    </rPh>
    <rPh sb="8" eb="9">
      <t>ニチ</t>
    </rPh>
    <phoneticPr fontId="4"/>
  </si>
  <si>
    <t>第４号様式（第14条関係)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</si>
  <si>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号で交付決定の通知を受けた事業について、補助金の交付申請を下記のとおり撤回したいので、省エネ型ＶＯＣ排出削減設備導入促進事業補助金交付要綱（令和４年11月29日付４都環公地温第2110号 ）第14条第１項の規定に基づき、下記のとおり届け出ます。</t>
    </r>
    <rPh sb="39" eb="41">
      <t>ホジョ</t>
    </rPh>
    <rPh sb="62" eb="63">
      <t>ショウ</t>
    </rPh>
    <rPh sb="65" eb="66">
      <t>ガタ</t>
    </rPh>
    <rPh sb="69" eb="71">
      <t>ハイシュツ</t>
    </rPh>
    <rPh sb="71" eb="73">
      <t>サクゲン</t>
    </rPh>
    <rPh sb="73" eb="75">
      <t>セツビ</t>
    </rPh>
    <rPh sb="75" eb="77">
      <t>ドウニュウ</t>
    </rPh>
    <rPh sb="77" eb="79">
      <t>ソクシン</t>
    </rPh>
    <rPh sb="79" eb="81">
      <t>ジギョウ</t>
    </rPh>
    <rPh sb="81" eb="84">
      <t>ホジョキン</t>
    </rPh>
    <rPh sb="84" eb="86">
      <t>コウフ</t>
    </rPh>
    <rPh sb="86" eb="88">
      <t>ヨウコウ</t>
    </rPh>
    <phoneticPr fontId="2"/>
  </si>
  <si>
    <t>第５号様式（第17条関係)</t>
    <rPh sb="2" eb="3">
      <t>ゴウ</t>
    </rPh>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</si>
  <si>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実施計画を変更したいので、省エネ型ＶＯＣ排出削減設備導入促進事業補助金交付要綱（令和４年11月29日付４都環公地温第2110号）第17条第１項の規定に基づき、補助事業計画の変更について下記のとおり申請します。</t>
    </r>
    <rPh sb="39" eb="41">
      <t>ジッシ</t>
    </rPh>
    <rPh sb="41" eb="43">
      <t>ケイカク</t>
    </rPh>
    <rPh sb="44" eb="46">
      <t>ヘンコウ</t>
    </rPh>
    <rPh sb="122" eb="124">
      <t>ケイカク</t>
    </rPh>
    <rPh sb="125" eb="127">
      <t>ヘンコウ</t>
    </rPh>
    <rPh sb="131" eb="133">
      <t>カキ</t>
    </rPh>
    <phoneticPr fontId="2"/>
  </si>
  <si>
    <t>第７号様式（第18条関係)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</si>
  <si>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号で交付決定の通知を受けた事業について、事業者情報に変更が生じたので、省エネ型ＶＯＣ排出削減設備導入促進事業補助金交付要綱（令和４年11月29日付４都環公地温第2110号 ） 第18条の規定に基づき、下記のとおり届け出ます。</t>
    </r>
    <rPh sb="41" eb="42">
      <t>シャ</t>
    </rPh>
    <rPh sb="42" eb="44">
      <t>ジョウホウ</t>
    </rPh>
    <rPh sb="45" eb="47">
      <t>ヘンコウ</t>
    </rPh>
    <rPh sb="48" eb="49">
      <t>ショウ</t>
    </rPh>
    <rPh sb="54" eb="55">
      <t>ショウ</t>
    </rPh>
    <rPh sb="57" eb="58">
      <t>ガタ</t>
    </rPh>
    <rPh sb="61" eb="63">
      <t>ハイシュツ</t>
    </rPh>
    <rPh sb="63" eb="65">
      <t>サクゲン</t>
    </rPh>
    <rPh sb="65" eb="67">
      <t>セツビ</t>
    </rPh>
    <rPh sb="67" eb="69">
      <t>ドウニュウ</t>
    </rPh>
    <rPh sb="69" eb="71">
      <t>ソクシン</t>
    </rPh>
    <rPh sb="71" eb="73">
      <t>ジギョウ</t>
    </rPh>
    <rPh sb="73" eb="76">
      <t>ホジョキン</t>
    </rPh>
    <rPh sb="76" eb="78">
      <t>コウフ</t>
    </rPh>
    <rPh sb="78" eb="80">
      <t>ヨウコウ</t>
    </rPh>
    <phoneticPr fontId="2"/>
  </si>
  <si>
    <t>第８号様式（第20条関係)</t>
    <phoneticPr fontId="2"/>
  </si>
  <si>
    <t>補助事業遅延等報告書</t>
    <rPh sb="0" eb="4">
      <t>ホジョジギョウ</t>
    </rPh>
    <rPh sb="4" eb="6">
      <t>チエン</t>
    </rPh>
    <rPh sb="6" eb="7">
      <t>トウ</t>
    </rPh>
    <rPh sb="7" eb="10">
      <t>ホウコクショ</t>
    </rPh>
    <phoneticPr fontId="5"/>
  </si>
  <si>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号で交付決定の通知を受けた事業について、省エネ型ＶＯＣ排出削減設備導入促進事業補助金交付要綱（令和４年11月　29日付４都環公地温第2110号）第20条第2項の規定に基づき、下記のとおり補助事業の遅延等を報告します。</t>
    </r>
    <rPh sb="39" eb="40">
      <t>ショウ</t>
    </rPh>
    <rPh sb="42" eb="43">
      <t>ガタ</t>
    </rPh>
    <rPh sb="46" eb="48">
      <t>ハイシュツ</t>
    </rPh>
    <rPh sb="48" eb="50">
      <t>サクゲン</t>
    </rPh>
    <rPh sb="50" eb="52">
      <t>セツビ</t>
    </rPh>
    <rPh sb="52" eb="54">
      <t>ドウニュウ</t>
    </rPh>
    <rPh sb="54" eb="56">
      <t>ソクシン</t>
    </rPh>
    <rPh sb="56" eb="58">
      <t>ジギョウ</t>
    </rPh>
    <rPh sb="58" eb="61">
      <t>ホジョキン</t>
    </rPh>
    <rPh sb="61" eb="63">
      <t>コウフ</t>
    </rPh>
    <rPh sb="63" eb="65">
      <t>ヨウコウ</t>
    </rPh>
    <rPh sb="112" eb="116">
      <t>ホジョジギョウ</t>
    </rPh>
    <rPh sb="117" eb="119">
      <t>チエン</t>
    </rPh>
    <rPh sb="119" eb="120">
      <t>トウ</t>
    </rPh>
    <rPh sb="121" eb="123">
      <t>ホウコク</t>
    </rPh>
    <phoneticPr fontId="2"/>
  </si>
  <si>
    <t>第９号様式（第21条関係)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</si>
  <si>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下記のとおり事業を廃止したいので、省エネ型ＶＯＣ排出削減設備導入促進事業補助金交付要綱（令和４年11月29日付４都環公地温第2110号）第21条第１項の規定に基づき、申請します。</t>
    </r>
    <rPh sb="56" eb="57">
      <t>ショウ</t>
    </rPh>
    <rPh sb="59" eb="60">
      <t>ガタ</t>
    </rPh>
    <rPh sb="63" eb="65">
      <t>ハイシュツ</t>
    </rPh>
    <rPh sb="65" eb="67">
      <t>サクゲン</t>
    </rPh>
    <rPh sb="67" eb="69">
      <t>セツビ</t>
    </rPh>
    <rPh sb="69" eb="71">
      <t>ドウニュウ</t>
    </rPh>
    <rPh sb="71" eb="73">
      <t>ソクシン</t>
    </rPh>
    <rPh sb="73" eb="75">
      <t>ジギョウ</t>
    </rPh>
    <rPh sb="75" eb="78">
      <t>ホジョキン</t>
    </rPh>
    <rPh sb="78" eb="80">
      <t>コウフ</t>
    </rPh>
    <rPh sb="80" eb="82">
      <t>ヨウコウ</t>
    </rPh>
    <rPh sb="122" eb="124">
      <t>シンセイ</t>
    </rPh>
    <phoneticPr fontId="2"/>
  </si>
  <si>
    <t>第11号様式（第22条関係)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</si>
  <si>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号で交付決定の通知を受けた事業について、下記のとおり事業が完了したので、省エネ型ＶＯＣ排出削減設備導入促進事業補助金交付要綱（令和４年11月29日付４都環公地温第2110号 ）第22条第１項の規定に基づき、下記のとおり届け出ます。</t>
    </r>
    <rPh sb="48" eb="50">
      <t>カンリョウ</t>
    </rPh>
    <rPh sb="55" eb="56">
      <t>ショウ</t>
    </rPh>
    <rPh sb="58" eb="59">
      <t>ガタ</t>
    </rPh>
    <rPh sb="62" eb="64">
      <t>ハイシュツ</t>
    </rPh>
    <rPh sb="64" eb="66">
      <t>サクゲン</t>
    </rPh>
    <rPh sb="66" eb="68">
      <t>セツビ</t>
    </rPh>
    <rPh sb="68" eb="70">
      <t>ドウニュウ</t>
    </rPh>
    <rPh sb="70" eb="72">
      <t>ソクシン</t>
    </rPh>
    <rPh sb="72" eb="74">
      <t>ジギョウ</t>
    </rPh>
    <rPh sb="74" eb="77">
      <t>ホジョキン</t>
    </rPh>
    <rPh sb="77" eb="79">
      <t>コウフ</t>
    </rPh>
    <rPh sb="79" eb="81">
      <t>ヨウコウ</t>
    </rPh>
    <rPh sb="122" eb="124">
      <t>カキ</t>
    </rPh>
    <rPh sb="128" eb="129">
      <t>トドケ</t>
    </rPh>
    <rPh sb="130" eb="131">
      <t>デ</t>
    </rPh>
    <phoneticPr fontId="2"/>
  </si>
  <si>
    <t>補助事業実績報告書兼補助金交付請求書</t>
    <rPh sb="0" eb="2">
      <t>ホジョ</t>
    </rPh>
    <rPh sb="2" eb="4">
      <t>ジギョウ</t>
    </rPh>
    <rPh sb="4" eb="6">
      <t>ジッセキ</t>
    </rPh>
    <rPh sb="6" eb="9">
      <t>ホウコクショ</t>
    </rPh>
    <rPh sb="9" eb="10">
      <t>ケン</t>
    </rPh>
    <rPh sb="10" eb="13">
      <t>ホジョキン</t>
    </rPh>
    <rPh sb="13" eb="15">
      <t>コウフ</t>
    </rPh>
    <rPh sb="15" eb="18">
      <t>セイキュウショ</t>
    </rPh>
    <phoneticPr fontId="5"/>
  </si>
  <si>
    <t>補助事業の完了日</t>
    <rPh sb="0" eb="4">
      <t>ホジョジギョウ</t>
    </rPh>
    <phoneticPr fontId="2"/>
  </si>
  <si>
    <t>実績報告時交付申請額</t>
    <rPh sb="0" eb="4">
      <t>ジッセキホウコク</t>
    </rPh>
    <rPh sb="4" eb="5">
      <t>ジ</t>
    </rPh>
    <rPh sb="5" eb="10">
      <t>コウフシンセイガク</t>
    </rPh>
    <phoneticPr fontId="2"/>
  </si>
  <si>
    <t>第15号様式（第26条関係)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</si>
  <si>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補助金を返還しましたので、省エネ型ＶＯＣ排出削減設備導入促進事業補助金交付要綱（令和４年11月29日付４都環公地温第2110号）第26条第３項の規定に基づき、報告します。</t>
    </r>
    <rPh sb="46" eb="49">
      <t>ホジョキン</t>
    </rPh>
    <rPh sb="50" eb="52">
      <t>ヘンカン</t>
    </rPh>
    <rPh sb="59" eb="60">
      <t>ショウ</t>
    </rPh>
    <rPh sb="62" eb="63">
      <t>ガタ</t>
    </rPh>
    <rPh sb="66" eb="68">
      <t>ハイシュツ</t>
    </rPh>
    <rPh sb="68" eb="70">
      <t>サクゲン</t>
    </rPh>
    <rPh sb="70" eb="72">
      <t>セツビ</t>
    </rPh>
    <rPh sb="72" eb="74">
      <t>ドウニュウ</t>
    </rPh>
    <rPh sb="74" eb="76">
      <t>ソクシン</t>
    </rPh>
    <rPh sb="76" eb="78">
      <t>ジギョウ</t>
    </rPh>
    <rPh sb="78" eb="81">
      <t>ホジョキン</t>
    </rPh>
    <rPh sb="81" eb="83">
      <t>コウフ</t>
    </rPh>
    <rPh sb="83" eb="85">
      <t>ヨウコウ</t>
    </rPh>
    <rPh sb="125" eb="127">
      <t>ホウコク</t>
    </rPh>
    <phoneticPr fontId="2"/>
  </si>
  <si>
    <t>第16号様式（第30条関係)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</si>
  <si>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取得財産等の所有者を変更したいので、省エネ型ＶＯＣ排出削減設備導入促進事業補助金交付要綱（令和４年11月29日付４都環公地温第2110号）第30条第１項第三号の規定に基づき、申請します。</t>
    </r>
    <rPh sb="50" eb="51">
      <t>ナド</t>
    </rPh>
    <rPh sb="52" eb="55">
      <t>ショユウシャ</t>
    </rPh>
    <rPh sb="56" eb="58">
      <t>ヘンコウ</t>
    </rPh>
    <rPh sb="64" eb="65">
      <t>ショウ</t>
    </rPh>
    <rPh sb="67" eb="68">
      <t>ガタ</t>
    </rPh>
    <rPh sb="71" eb="73">
      <t>ハイシュツ</t>
    </rPh>
    <rPh sb="73" eb="75">
      <t>サクゲン</t>
    </rPh>
    <rPh sb="75" eb="77">
      <t>セツビ</t>
    </rPh>
    <rPh sb="77" eb="79">
      <t>ドウニュウ</t>
    </rPh>
    <rPh sb="79" eb="81">
      <t>ソクシン</t>
    </rPh>
    <rPh sb="81" eb="83">
      <t>ジギョウ</t>
    </rPh>
    <rPh sb="83" eb="86">
      <t>ホジョキン</t>
    </rPh>
    <rPh sb="86" eb="88">
      <t>コウフ</t>
    </rPh>
    <rPh sb="88" eb="90">
      <t>ヨウコウ</t>
    </rPh>
    <rPh sb="122" eb="123">
      <t>ダイ</t>
    </rPh>
    <rPh sb="123" eb="124">
      <t>３</t>
    </rPh>
    <rPh sb="124" eb="125">
      <t>ゴウ</t>
    </rPh>
    <rPh sb="133" eb="135">
      <t>シンセイ</t>
    </rPh>
    <phoneticPr fontId="2"/>
  </si>
  <si>
    <t>第18号様式（第30条関係)</t>
    <phoneticPr fontId="2"/>
  </si>
  <si>
    <r>
      <t xml:space="preserve">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額確定の通知を受けた事業について、下記のとおり取得財産を処分したいので、省エネ型ＶＯＣ排出削減設備導入促進事業補助金交付要綱（令和４年11月29日付４都環公地温第2110号）第30条第１項第六号の規定に基づき、申請します。</t>
    </r>
    <rPh sb="59" eb="60">
      <t>ショウ</t>
    </rPh>
    <rPh sb="62" eb="63">
      <t>ガタ</t>
    </rPh>
    <rPh sb="66" eb="68">
      <t>ハイシュツ</t>
    </rPh>
    <rPh sb="68" eb="70">
      <t>サクゲン</t>
    </rPh>
    <rPh sb="70" eb="72">
      <t>セツビ</t>
    </rPh>
    <rPh sb="72" eb="74">
      <t>ドウニュウ</t>
    </rPh>
    <rPh sb="74" eb="76">
      <t>ソクシン</t>
    </rPh>
    <rPh sb="76" eb="78">
      <t>ジギョウ</t>
    </rPh>
    <rPh sb="78" eb="81">
      <t>ホジョキン</t>
    </rPh>
    <rPh sb="81" eb="83">
      <t>コウフ</t>
    </rPh>
    <rPh sb="83" eb="85">
      <t>ヨウコウ</t>
    </rPh>
    <rPh sb="117" eb="118">
      <t>ダイ</t>
    </rPh>
    <rPh sb="118" eb="119">
      <t>ロク</t>
    </rPh>
    <rPh sb="119" eb="120">
      <t>ゴウ</t>
    </rPh>
    <rPh sb="128" eb="130">
      <t>シンセイ</t>
    </rPh>
    <phoneticPr fontId="2"/>
  </si>
  <si>
    <t>第21号様式（第31条関係)</t>
    <phoneticPr fontId="2"/>
  </si>
  <si>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交付決定の通知を受けた事業について、補助事業者の地位を承継し、当該補助事業を継続して実施したいので、省エネ型ＶＯＣ排出削減設備導入促進事業補助金交付要綱（令和４年11月29日付４都環公地温第2110号）第31条第１項の規定に基づき、下記の通り申請します。</t>
    </r>
    <rPh sb="137" eb="139">
      <t>カキ</t>
    </rPh>
    <rPh sb="140" eb="141">
      <t>トオ</t>
    </rPh>
    <phoneticPr fontId="2"/>
  </si>
  <si>
    <t>本報告時の補助事業の完了予定日</t>
    <rPh sb="0" eb="1">
      <t>ホン</t>
    </rPh>
    <rPh sb="1" eb="3">
      <t>ホウコク</t>
    </rPh>
    <rPh sb="3" eb="4">
      <t>ジ</t>
    </rPh>
    <rPh sb="5" eb="9">
      <t>ホジョジギョウ</t>
    </rPh>
    <rPh sb="10" eb="12">
      <t>カンリョウ</t>
    </rPh>
    <rPh sb="12" eb="14">
      <t>ヨテイ</t>
    </rPh>
    <rPh sb="14" eb="15">
      <t>ニチ</t>
    </rPh>
    <phoneticPr fontId="11"/>
  </si>
  <si>
    <t>事業開始時の補助事業の
完了予定日</t>
    <rPh sb="0" eb="2">
      <t>ジギョウ</t>
    </rPh>
    <rPh sb="2" eb="4">
      <t>カイシ</t>
    </rPh>
    <rPh sb="4" eb="5">
      <t>ジ</t>
    </rPh>
    <rPh sb="6" eb="10">
      <t>ホジョジギョウ</t>
    </rPh>
    <rPh sb="12" eb="14">
      <t>カンリョウ</t>
    </rPh>
    <rPh sb="14" eb="16">
      <t>ヨテイ</t>
    </rPh>
    <rPh sb="16" eb="17">
      <t>ニチ</t>
    </rPh>
    <phoneticPr fontId="11"/>
  </si>
  <si>
    <t>排ガス処理装置</t>
    <rPh sb="0" eb="1">
      <t>ハイ</t>
    </rPh>
    <rPh sb="3" eb="7">
      <t>ショリソウチ</t>
    </rPh>
    <phoneticPr fontId="17"/>
  </si>
  <si>
    <t>局所排気装置</t>
    <rPh sb="0" eb="6">
      <t>キョクショハイキソウチ</t>
    </rPh>
    <phoneticPr fontId="17"/>
  </si>
  <si>
    <t>溶剤回収装置</t>
    <rPh sb="0" eb="4">
      <t>ヨウザイカイシュウ</t>
    </rPh>
    <rPh sb="4" eb="6">
      <t>ソウチ</t>
    </rPh>
    <phoneticPr fontId="17"/>
  </si>
  <si>
    <t>簡易VOC測定機</t>
    <rPh sb="0" eb="2">
      <t>カンイ</t>
    </rPh>
    <rPh sb="5" eb="8">
      <t>ソクテイキ</t>
    </rPh>
    <phoneticPr fontId="17"/>
  </si>
  <si>
    <t>スプレーガン</t>
    <phoneticPr fontId="17"/>
  </si>
  <si>
    <t>塗装ブース</t>
    <rPh sb="0" eb="2">
      <t>トソウ</t>
    </rPh>
    <phoneticPr fontId="17"/>
  </si>
  <si>
    <t>塗料供給配管</t>
    <rPh sb="0" eb="6">
      <t>トリョウキョウキュウハイカン</t>
    </rPh>
    <phoneticPr fontId="17"/>
  </si>
  <si>
    <t>スプレーガン洗浄機</t>
    <rPh sb="6" eb="9">
      <t>センジョウキ</t>
    </rPh>
    <phoneticPr fontId="17"/>
  </si>
  <si>
    <t>乾燥機(工場内塗装)</t>
    <rPh sb="0" eb="3">
      <t>カンソウキ</t>
    </rPh>
    <phoneticPr fontId="17"/>
  </si>
  <si>
    <t>乾燥機(印刷)</t>
    <rPh sb="0" eb="3">
      <t>カンソウキ</t>
    </rPh>
    <phoneticPr fontId="17"/>
  </si>
  <si>
    <t>ホットドライ機</t>
    <rPh sb="6" eb="7">
      <t>キ</t>
    </rPh>
    <phoneticPr fontId="17"/>
  </si>
  <si>
    <t>乾燥機(ﾄﾞﾗｲｸﾘｰﾆﾝｸﾞ)</t>
    <rPh sb="0" eb="3">
      <t>カンソウキ</t>
    </rPh>
    <phoneticPr fontId="17"/>
  </si>
  <si>
    <t>高効率換気設備</t>
    <rPh sb="0" eb="3">
      <t>コウコウリツ</t>
    </rPh>
    <rPh sb="3" eb="5">
      <t>カンキ</t>
    </rPh>
    <rPh sb="5" eb="7">
      <t>セツビ</t>
    </rPh>
    <phoneticPr fontId="17"/>
  </si>
  <si>
    <t>熱交換型換気設備</t>
    <rPh sb="0" eb="4">
      <t>ネツコウカンガタ</t>
    </rPh>
    <rPh sb="4" eb="8">
      <t>カンキセツビ</t>
    </rPh>
    <phoneticPr fontId="17"/>
  </si>
  <si>
    <t>電気式パッケージ形空調機</t>
    <rPh sb="0" eb="3">
      <t>デンキシキ</t>
    </rPh>
    <rPh sb="8" eb="9">
      <t>カタ</t>
    </rPh>
    <rPh sb="9" eb="12">
      <t>クウチョウキ</t>
    </rPh>
    <phoneticPr fontId="17"/>
  </si>
  <si>
    <t>ガスヒートポンプ式空調機</t>
    <rPh sb="8" eb="9">
      <t>シキ</t>
    </rPh>
    <rPh sb="9" eb="12">
      <t>クウチョウキ</t>
    </rPh>
    <phoneticPr fontId="17"/>
  </si>
  <si>
    <t>中央熱源式空調機</t>
    <rPh sb="0" eb="5">
      <t>チュウオウネツゲンシキ</t>
    </rPh>
    <rPh sb="5" eb="8">
      <t>クウチョウキ</t>
    </rPh>
    <phoneticPr fontId="17"/>
  </si>
  <si>
    <t>ルームエアコン</t>
    <phoneticPr fontId="17"/>
  </si>
  <si>
    <t>ＶＯＣ含有率①(％)</t>
    <phoneticPr fontId="2"/>
  </si>
  <si>
    <t>ＶＯＣ含有率②(％)</t>
    <phoneticPr fontId="2"/>
  </si>
  <si>
    <t>設備種別一覧</t>
    <rPh sb="0" eb="2">
      <t>セツビ</t>
    </rPh>
    <rPh sb="2" eb="4">
      <t>シュベツ</t>
    </rPh>
    <rPh sb="4" eb="6">
      <t>イチラン</t>
    </rPh>
    <phoneticPr fontId="2"/>
  </si>
  <si>
    <t>VOC排出削減設備</t>
    <rPh sb="3" eb="5">
      <t>ハイシュツ</t>
    </rPh>
    <rPh sb="5" eb="7">
      <t>サクゲン</t>
    </rPh>
    <rPh sb="7" eb="9">
      <t>セツビ</t>
    </rPh>
    <phoneticPr fontId="2"/>
  </si>
  <si>
    <t>選択肢１</t>
    <rPh sb="0" eb="3">
      <t>センタクシ</t>
    </rPh>
    <phoneticPr fontId="2"/>
  </si>
  <si>
    <t>選択肢２</t>
    <rPh sb="0" eb="3">
      <t>センタクシ</t>
    </rPh>
    <phoneticPr fontId="2"/>
  </si>
  <si>
    <t>導入種別</t>
    <rPh sb="0" eb="2">
      <t>ドウニュウ</t>
    </rPh>
    <rPh sb="2" eb="4">
      <t>シュベツ</t>
    </rPh>
    <phoneticPr fontId="2"/>
  </si>
  <si>
    <t>VOC削減機能付空調・換気設備</t>
    <phoneticPr fontId="2"/>
  </si>
  <si>
    <t>排ガス処理装置</t>
    <rPh sb="0" eb="1">
      <t>ハイ</t>
    </rPh>
    <rPh sb="3" eb="5">
      <t>ショリ</t>
    </rPh>
    <rPh sb="5" eb="7">
      <t>ソウチ</t>
    </rPh>
    <phoneticPr fontId="2"/>
  </si>
  <si>
    <t>局所排気装置</t>
    <rPh sb="0" eb="2">
      <t>キョクショ</t>
    </rPh>
    <rPh sb="2" eb="6">
      <t>ハイキソウチ</t>
    </rPh>
    <phoneticPr fontId="2"/>
  </si>
  <si>
    <t>選択肢３</t>
    <rPh sb="0" eb="3">
      <t>センタクシ</t>
    </rPh>
    <phoneticPr fontId="2"/>
  </si>
  <si>
    <t>選択肢４</t>
    <rPh sb="0" eb="3">
      <t>センタクシ</t>
    </rPh>
    <phoneticPr fontId="2"/>
  </si>
  <si>
    <t>選択肢５</t>
    <rPh sb="0" eb="3">
      <t>センタクシ</t>
    </rPh>
    <phoneticPr fontId="2"/>
  </si>
  <si>
    <t>選択肢６</t>
    <rPh sb="0" eb="3">
      <t>センタクシ</t>
    </rPh>
    <phoneticPr fontId="2"/>
  </si>
  <si>
    <t>選択肢７</t>
    <rPh sb="0" eb="3">
      <t>センタクシ</t>
    </rPh>
    <phoneticPr fontId="2"/>
  </si>
  <si>
    <t>選択肢８</t>
    <rPh sb="0" eb="3">
      <t>センタクシ</t>
    </rPh>
    <phoneticPr fontId="2"/>
  </si>
  <si>
    <t>選択肢９</t>
    <rPh sb="0" eb="3">
      <t>センタクシ</t>
    </rPh>
    <phoneticPr fontId="2"/>
  </si>
  <si>
    <t>溶剤回収装置</t>
    <rPh sb="0" eb="4">
      <t>ヨウザイカイシュウ</t>
    </rPh>
    <rPh sb="4" eb="6">
      <t>ソウチ</t>
    </rPh>
    <phoneticPr fontId="2"/>
  </si>
  <si>
    <t>簡易VOC測定器</t>
    <rPh sb="0" eb="2">
      <t>カンイ</t>
    </rPh>
    <rPh sb="5" eb="8">
      <t>ソクテイキ</t>
    </rPh>
    <phoneticPr fontId="2"/>
  </si>
  <si>
    <t>スプレーガン</t>
    <phoneticPr fontId="2"/>
  </si>
  <si>
    <t>塗装ブース</t>
    <rPh sb="0" eb="2">
      <t>トソウ</t>
    </rPh>
    <phoneticPr fontId="2"/>
  </si>
  <si>
    <t>塗料供給配管</t>
    <rPh sb="0" eb="2">
      <t>トリョウ</t>
    </rPh>
    <rPh sb="2" eb="6">
      <t>キョウキュウハイカン</t>
    </rPh>
    <phoneticPr fontId="2"/>
  </si>
  <si>
    <t>スプレーガン洗浄機</t>
    <rPh sb="6" eb="9">
      <t>センジョウキ</t>
    </rPh>
    <phoneticPr fontId="2"/>
  </si>
  <si>
    <t>乾燥機(工場内塗装)</t>
    <rPh sb="0" eb="3">
      <t>カンソウキ</t>
    </rPh>
    <rPh sb="4" eb="7">
      <t>コウジョウナイ</t>
    </rPh>
    <rPh sb="7" eb="9">
      <t>トソウ</t>
    </rPh>
    <phoneticPr fontId="2"/>
  </si>
  <si>
    <t>選択肢１０</t>
    <rPh sb="0" eb="3">
      <t>センタクシ</t>
    </rPh>
    <phoneticPr fontId="2"/>
  </si>
  <si>
    <t>選択肢１１</t>
    <rPh sb="0" eb="3">
      <t>センタクシ</t>
    </rPh>
    <phoneticPr fontId="2"/>
  </si>
  <si>
    <t>選択肢１２</t>
    <rPh sb="0" eb="3">
      <t>センタクシ</t>
    </rPh>
    <phoneticPr fontId="2"/>
  </si>
  <si>
    <t>選択肢１３</t>
    <rPh sb="0" eb="3">
      <t>センタクシ</t>
    </rPh>
    <phoneticPr fontId="2"/>
  </si>
  <si>
    <t>印刷機</t>
    <rPh sb="0" eb="3">
      <t>インサツキ</t>
    </rPh>
    <phoneticPr fontId="2"/>
  </si>
  <si>
    <t>乾燥機(印刷)</t>
    <rPh sb="0" eb="3">
      <t>カンソウキ</t>
    </rPh>
    <rPh sb="4" eb="6">
      <t>インサツ</t>
    </rPh>
    <phoneticPr fontId="2"/>
  </si>
  <si>
    <t>ホットドライ機</t>
    <rPh sb="6" eb="7">
      <t>キ</t>
    </rPh>
    <phoneticPr fontId="2"/>
  </si>
  <si>
    <t>乾燥機(ドライクリーニング)</t>
    <rPh sb="0" eb="3">
      <t>カンソウキ</t>
    </rPh>
    <phoneticPr fontId="2"/>
  </si>
  <si>
    <t>高効率換気設備</t>
    <phoneticPr fontId="2"/>
  </si>
  <si>
    <t>熱交換型換気設備</t>
    <phoneticPr fontId="2"/>
  </si>
  <si>
    <t>電気式パッケージ形空調機</t>
    <phoneticPr fontId="2"/>
  </si>
  <si>
    <t>ガスヒートポンプ式空調機</t>
    <phoneticPr fontId="2"/>
  </si>
  <si>
    <t>中央熱源式空調機</t>
    <phoneticPr fontId="2"/>
  </si>
  <si>
    <t>ルームエアコン</t>
  </si>
  <si>
    <t>VOCまたは消費電力の削減方法</t>
    <rPh sb="6" eb="8">
      <t>ショウヒ</t>
    </rPh>
    <rPh sb="8" eb="10">
      <t>デンリョク</t>
    </rPh>
    <rPh sb="11" eb="13">
      <t>サクゲン</t>
    </rPh>
    <rPh sb="13" eb="15">
      <t>ホウホウ</t>
    </rPh>
    <phoneticPr fontId="2"/>
  </si>
  <si>
    <t>原材料変更による削減(VOC不使用)</t>
    <rPh sb="0" eb="3">
      <t>ゲンザイリョウ</t>
    </rPh>
    <rPh sb="3" eb="5">
      <t>ヘンコウ</t>
    </rPh>
    <rPh sb="8" eb="10">
      <t>サクゲン</t>
    </rPh>
    <rPh sb="14" eb="17">
      <t>フシヨウ</t>
    </rPh>
    <phoneticPr fontId="2"/>
  </si>
  <si>
    <t>原材料変更による削減(低VOC)</t>
    <rPh sb="0" eb="3">
      <t>ゲンザイリョウ</t>
    </rPh>
    <rPh sb="3" eb="5">
      <t>ヘンコウ</t>
    </rPh>
    <rPh sb="8" eb="10">
      <t>サクゲン</t>
    </rPh>
    <rPh sb="11" eb="12">
      <t>テイ</t>
    </rPh>
    <phoneticPr fontId="2"/>
  </si>
  <si>
    <t>排ガス処理</t>
    <rPh sb="0" eb="1">
      <t>ハイ</t>
    </rPh>
    <rPh sb="3" eb="5">
      <t>ショリ</t>
    </rPh>
    <phoneticPr fontId="2"/>
  </si>
  <si>
    <t>溶剤等回収</t>
    <rPh sb="0" eb="3">
      <t>ヨウザイトウ</t>
    </rPh>
    <rPh sb="3" eb="5">
      <t>カイシュウ</t>
    </rPh>
    <phoneticPr fontId="2"/>
  </si>
  <si>
    <t>フィルター等による捕集</t>
    <rPh sb="5" eb="6">
      <t>トウ</t>
    </rPh>
    <rPh sb="9" eb="11">
      <t>ホシュウ</t>
    </rPh>
    <phoneticPr fontId="2"/>
  </si>
  <si>
    <t>両方</t>
    <rPh sb="0" eb="2">
      <t>リョウホウ</t>
    </rPh>
    <phoneticPr fontId="2"/>
  </si>
  <si>
    <t>選択肢１４</t>
  </si>
  <si>
    <t>選択肢１５</t>
  </si>
  <si>
    <t>選択肢１６</t>
  </si>
  <si>
    <t>選択肢１７</t>
  </si>
  <si>
    <t>選択肢１８</t>
  </si>
  <si>
    <t>選択肢１９</t>
  </si>
  <si>
    <t>選択肢３2</t>
  </si>
  <si>
    <t>溶剤再生装置</t>
    <rPh sb="0" eb="2">
      <t>ヨウザイ</t>
    </rPh>
    <rPh sb="2" eb="4">
      <t>サイセイ</t>
    </rPh>
    <rPh sb="4" eb="6">
      <t>ソウチ</t>
    </rPh>
    <phoneticPr fontId="2"/>
  </si>
  <si>
    <t>本社</t>
    <rPh sb="0" eb="2">
      <t>ホンシャ</t>
    </rPh>
    <phoneticPr fontId="2"/>
  </si>
  <si>
    <t>別紙 削減率計算書</t>
    <rPh sb="0" eb="2">
      <t>ベッシ</t>
    </rPh>
    <rPh sb="3" eb="6">
      <t>サクゲンリツ</t>
    </rPh>
    <rPh sb="6" eb="9">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</si>
</sst>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 ;[Red]\-#,##0\ "/>
    <numFmt numFmtId="178" formatCode="#"/>
    <numFmt numFmtId="179" formatCode="0.0#"/>
    <numFmt numFmtId="180" formatCode="#,##0_ "/>
    <numFmt numFmtId="181" formatCode="#,##0_);[Red]\(#,##0\)"/>
    <numFmt numFmtId="182" formatCode="#,##0.000_);[Red]\(#,##0.000\)"/>
    <numFmt numFmtId="183" formatCode="0_);[Red]\(0\)"/>
    <numFmt numFmtId="184" formatCode="0_ ;[Red]\-0\ "/>
    <numFmt numFmtId="185" formatCode="0.0_);[Red]\(0.0\)"/>
    <numFmt numFmtId="186" formatCode="0.00_);[Red]\(0.00\)"/>
    <numFmt numFmtId="187" formatCode="0.0%"/>
    <numFmt numFmtId="188" formatCode="0.0\ "/>
    <numFmt numFmtId="189" formatCode="#,##0.00_ "/>
    <numFmt numFmtId="190" formatCode="#,##0.00_);[Red]\(#,##0.00\)"/>
    <numFmt numFmtId="191" formatCode="0.0"/>
    <numFmt numFmtId="192" formatCode="[$]ggge&quot;年&quot;m&quot;月&quot;d&quot;日&quot;;@" x16r2:formatCode16="[$-ja-JP-x-gannen]ggge&quot;年&quot;m&quot;月&quot;d&quot;日&quot;;@"/>
    <numFmt numFmtId="193" formatCode="@&quot;％&quot;"/>
    <numFmt numFmtId="194" formatCode="#,##0&quot; 円&quot;"/>
    <numFmt numFmtId="195" formatCode="#,###&quot;円&quot;"/>
    <numFmt numFmtId="196" formatCode="@&quot;への省エネ型ＶＯＣ排出削減設備導入促進事業&quot;"/>
    <numFmt numFmtId="197" formatCode="0_ "/>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b/>
      <sz val="12"/>
      <color theme="1"/>
      <name val="ＭＳ Ｐ明朝"/>
      <family val="1"/>
      <charset val="128"/>
    </font>
    <font>
      <sz val="10.5"/>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1"/>
      <name val="HGS創英角ﾎﾟｯﾌﾟ体"/>
      <family val="3"/>
      <charset val="128"/>
    </font>
    <font>
      <sz val="22"/>
      <color theme="1"/>
      <name val="ＭＳ 明朝"/>
      <family val="1"/>
      <charset val="128"/>
    </font>
    <font>
      <sz val="10"/>
      <color theme="1"/>
      <name val="ＭＳ 明朝"/>
      <family val="1"/>
      <charset val="128"/>
    </font>
    <font>
      <sz val="14"/>
      <color theme="1"/>
      <name val="ＭＳ 明朝"/>
      <family val="1"/>
      <charset val="128"/>
    </font>
    <font>
      <sz val="11"/>
      <color theme="1"/>
      <name val="ＭＳ Ｐゴシック"/>
      <family val="2"/>
      <charset val="128"/>
    </font>
    <font>
      <sz val="10"/>
      <color theme="1"/>
      <name val="游ゴシック"/>
      <family val="3"/>
      <charset val="128"/>
      <scheme val="minor"/>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0"/>
      <color theme="1"/>
      <name val="メイリオ"/>
      <family val="3"/>
      <charset val="128"/>
    </font>
    <font>
      <sz val="9"/>
      <color theme="1"/>
      <name val="ＭＳ Ｐ明朝"/>
      <family val="1"/>
      <charset val="128"/>
    </font>
    <font>
      <sz val="10"/>
      <name val="ＭＳ Ｐ明朝"/>
      <family val="1"/>
      <charset val="128"/>
    </font>
    <font>
      <sz val="10"/>
      <color rgb="FFFF0000"/>
      <name val="ＭＳ Ｐ明朝"/>
      <family val="1"/>
      <charset val="128"/>
    </font>
    <font>
      <sz val="11"/>
      <color theme="1"/>
      <name val="メイリオ"/>
      <family val="3"/>
      <charset val="128"/>
    </font>
    <font>
      <sz val="14"/>
      <color theme="1"/>
      <name val="メイリオ"/>
      <family val="2"/>
      <charset val="128"/>
    </font>
    <font>
      <sz val="14"/>
      <color theme="1"/>
      <name val="メイリオ"/>
      <family val="3"/>
      <charset val="128"/>
    </font>
    <font>
      <sz val="12"/>
      <name val="メイリオ"/>
      <family val="2"/>
      <charset val="128"/>
    </font>
    <font>
      <sz val="11"/>
      <color theme="1"/>
      <name val="メイリオ"/>
      <family val="2"/>
      <charset val="128"/>
    </font>
    <font>
      <sz val="11"/>
      <color rgb="FFFF0000"/>
      <name val="メイリオ"/>
      <family val="3"/>
      <charset val="128"/>
    </font>
    <font>
      <sz val="12"/>
      <color theme="1"/>
      <name val="メイリオ"/>
      <family val="3"/>
      <charset val="128"/>
    </font>
    <font>
      <sz val="9"/>
      <color theme="1"/>
      <name val="メイリオ"/>
      <family val="3"/>
      <charset val="128"/>
    </font>
    <font>
      <sz val="10"/>
      <name val="メイリオ"/>
      <family val="3"/>
      <charset val="128"/>
    </font>
    <font>
      <vertAlign val="superscript"/>
      <sz val="10"/>
      <color theme="1"/>
      <name val="メイリオ"/>
      <family val="3"/>
      <charset val="128"/>
    </font>
    <font>
      <sz val="10"/>
      <name val="メイリオ"/>
      <family val="2"/>
      <charset val="128"/>
    </font>
    <font>
      <sz val="9"/>
      <name val="ＭＳ Ｐ明朝"/>
      <family val="1"/>
      <charset val="128"/>
    </font>
    <font>
      <b/>
      <sz val="12"/>
      <name val="ＭＳ Ｐ明朝"/>
      <family val="1"/>
      <charset val="128"/>
    </font>
    <font>
      <b/>
      <sz val="11"/>
      <color theme="1"/>
      <name val="ＭＳ 明朝"/>
      <family val="1"/>
      <charset val="128"/>
    </font>
    <font>
      <sz val="24"/>
      <color theme="1"/>
      <name val="ＭＳ 明朝"/>
      <family val="1"/>
      <charset val="128"/>
    </font>
    <font>
      <u/>
      <sz val="11"/>
      <color theme="1"/>
      <name val="ＭＳ 明朝"/>
      <family val="1"/>
      <charset val="128"/>
    </font>
    <font>
      <sz val="11"/>
      <color theme="4" tint="0.59999389629810485"/>
      <name val="ＭＳ 明朝"/>
      <family val="1"/>
      <charset val="128"/>
    </font>
    <font>
      <sz val="9"/>
      <name val="ＭＳ 明朝"/>
      <family val="1"/>
      <charset val="128"/>
    </font>
    <font>
      <sz val="10.5"/>
      <name val="ＭＳ 明朝"/>
      <family val="1"/>
      <charset val="128"/>
    </font>
    <font>
      <sz val="11"/>
      <name val="ＭＳ 明朝"/>
      <family val="1"/>
      <charset val="128"/>
    </font>
    <font>
      <sz val="22"/>
      <name val="ＭＳ 明朝"/>
      <family val="1"/>
      <charset val="128"/>
    </font>
    <font>
      <sz val="12"/>
      <name val="ＭＳ 明朝"/>
      <family val="1"/>
      <charset val="128"/>
    </font>
    <font>
      <sz val="10"/>
      <name val="ＭＳ 明朝"/>
      <family val="1"/>
      <charset val="128"/>
    </font>
    <font>
      <i/>
      <sz val="11"/>
      <name val="ＭＳ 明朝"/>
      <family val="1"/>
      <charset val="128"/>
    </font>
    <font>
      <i/>
      <u/>
      <sz val="11"/>
      <name val="ＭＳ 明朝"/>
      <family val="1"/>
      <charset val="128"/>
    </font>
    <font>
      <u/>
      <sz val="11"/>
      <name val="ＭＳ 明朝"/>
      <family val="1"/>
      <charset val="128"/>
    </font>
    <font>
      <sz val="8"/>
      <name val="ＭＳ 明朝"/>
      <family val="1"/>
      <charset val="128"/>
    </font>
    <font>
      <b/>
      <sz val="9"/>
      <name val="ＭＳ 明朝"/>
      <family val="1"/>
      <charset val="128"/>
    </font>
  </fonts>
  <fills count="1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D9FFFF"/>
        <bgColor indexed="64"/>
      </patternFill>
    </fill>
    <fill>
      <patternFill patternType="solid">
        <fgColor rgb="FFE6FCF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6">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8" fillId="0" borderId="0">
      <alignment vertical="center"/>
    </xf>
    <xf numFmtId="0" fontId="3" fillId="0" borderId="0">
      <alignment vertical="center"/>
    </xf>
    <xf numFmtId="38" fontId="18"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 fillId="0" borderId="0">
      <alignment vertical="center"/>
    </xf>
    <xf numFmtId="9" fontId="18" fillId="0" borderId="0" applyFont="0" applyFill="0" applyBorder="0" applyAlignment="0" applyProtection="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1">
    <xf numFmtId="0" fontId="0" fillId="0" borderId="0" xfId="0">
      <alignment vertical="center"/>
    </xf>
    <xf numFmtId="0" fontId="22" fillId="10" borderId="4" xfId="7" applyFont="1" applyFill="1" applyBorder="1" applyAlignment="1" applyProtection="1">
      <alignment horizontal="left" vertical="center" shrinkToFit="1"/>
      <protection locked="0"/>
    </xf>
    <xf numFmtId="0" fontId="22" fillId="8" borderId="4" xfId="7" applyFont="1" applyFill="1" applyBorder="1" applyAlignment="1" applyProtection="1">
      <alignment horizontal="left" vertical="center"/>
      <protection locked="0"/>
    </xf>
    <xf numFmtId="179" fontId="22" fillId="8" borderId="4" xfId="7" applyNumberFormat="1" applyFont="1" applyFill="1" applyBorder="1" applyAlignment="1" applyProtection="1">
      <alignment horizontal="center" vertical="center"/>
      <protection locked="0"/>
    </xf>
    <xf numFmtId="0" fontId="22" fillId="3" borderId="4" xfId="7" applyFont="1" applyFill="1" applyBorder="1" applyAlignment="1" applyProtection="1">
      <alignment horizontal="center" vertical="center" shrinkToFit="1"/>
      <protection locked="0"/>
    </xf>
    <xf numFmtId="177" fontId="22" fillId="8" borderId="4" xfId="2" applyNumberFormat="1" applyFont="1" applyFill="1" applyBorder="1" applyProtection="1">
      <alignment vertical="center"/>
      <protection locked="0"/>
    </xf>
    <xf numFmtId="189" fontId="33" fillId="11" borderId="3" xfId="12" applyNumberFormat="1" applyFont="1" applyFill="1" applyBorder="1" applyProtection="1">
      <alignment vertical="center"/>
      <protection locked="0"/>
    </xf>
    <xf numFmtId="189" fontId="33" fillId="11" borderId="4" xfId="12" applyNumberFormat="1" applyFont="1" applyFill="1" applyBorder="1" applyProtection="1">
      <alignment vertical="center"/>
      <protection locked="0"/>
    </xf>
    <xf numFmtId="187" fontId="33" fillId="2" borderId="3" xfId="12" applyNumberFormat="1" applyFont="1" applyFill="1" applyBorder="1" applyAlignment="1" applyProtection="1">
      <alignment horizontal="center" vertical="center"/>
      <protection locked="0"/>
    </xf>
    <xf numFmtId="0" fontId="33" fillId="8" borderId="3" xfId="6" applyFont="1" applyFill="1" applyBorder="1" applyAlignment="1" applyProtection="1">
      <alignment horizontal="center" vertical="center" shrinkToFit="1"/>
      <protection locked="0"/>
    </xf>
    <xf numFmtId="0" fontId="33" fillId="8" borderId="4" xfId="6" applyFont="1" applyFill="1" applyBorder="1" applyAlignment="1" applyProtection="1">
      <alignment horizontal="center" vertical="center" shrinkToFit="1"/>
      <protection locked="0"/>
    </xf>
    <xf numFmtId="0" fontId="33" fillId="11" borderId="3" xfId="6" applyFont="1" applyFill="1" applyBorder="1" applyAlignment="1" applyProtection="1">
      <alignment horizontal="center" vertical="center" shrinkToFit="1"/>
      <protection locked="0"/>
    </xf>
    <xf numFmtId="0" fontId="33" fillId="2" borderId="3" xfId="6" applyFont="1" applyFill="1" applyBorder="1" applyAlignment="1" applyProtection="1">
      <alignment horizontal="center" vertical="center" shrinkToFit="1"/>
      <protection locked="0"/>
    </xf>
    <xf numFmtId="0" fontId="33" fillId="11" borderId="3" xfId="6" applyFont="1" applyFill="1" applyBorder="1" applyAlignment="1" applyProtection="1">
      <alignment vertical="center" shrinkToFit="1"/>
      <protection locked="0"/>
    </xf>
    <xf numFmtId="185" fontId="33" fillId="11" borderId="2" xfId="6" applyNumberFormat="1" applyFont="1" applyFill="1" applyBorder="1" applyProtection="1">
      <alignment vertical="center"/>
      <protection locked="0"/>
    </xf>
    <xf numFmtId="188" fontId="33" fillId="11" borderId="3" xfId="6" applyNumberFormat="1" applyFont="1" applyFill="1" applyBorder="1" applyProtection="1">
      <alignment vertical="center"/>
      <protection locked="0"/>
    </xf>
    <xf numFmtId="0" fontId="36" fillId="10" borderId="4" xfId="7" applyFont="1" applyFill="1" applyBorder="1" applyAlignment="1" applyProtection="1">
      <alignment horizontal="left" vertical="center" shrinkToFit="1"/>
      <protection locked="0"/>
    </xf>
    <xf numFmtId="0" fontId="36" fillId="8" borderId="4" xfId="7" applyFont="1" applyFill="1" applyBorder="1" applyAlignment="1" applyProtection="1">
      <alignment horizontal="left" vertical="center"/>
      <protection locked="0"/>
    </xf>
    <xf numFmtId="179" fontId="36" fillId="8" borderId="4" xfId="7" applyNumberFormat="1" applyFont="1" applyFill="1" applyBorder="1" applyAlignment="1" applyProtection="1">
      <alignment horizontal="center" vertical="center"/>
      <protection locked="0"/>
    </xf>
    <xf numFmtId="0" fontId="36" fillId="3" borderId="4" xfId="7" applyFont="1" applyFill="1" applyBorder="1" applyAlignment="1" applyProtection="1">
      <alignment horizontal="center" vertical="center" shrinkToFit="1"/>
      <protection locked="0"/>
    </xf>
    <xf numFmtId="177" fontId="36" fillId="8" borderId="4" xfId="2" applyNumberFormat="1" applyFont="1" applyFill="1" applyBorder="1" applyProtection="1">
      <alignment vertical="center"/>
      <protection locked="0"/>
    </xf>
    <xf numFmtId="0" fontId="33" fillId="11" borderId="4" xfId="6" applyFont="1" applyFill="1" applyBorder="1" applyAlignment="1" applyProtection="1">
      <alignment horizontal="center" vertical="center" shrinkToFit="1"/>
      <protection locked="0"/>
    </xf>
    <xf numFmtId="185" fontId="33" fillId="11" borderId="4" xfId="6" applyNumberFormat="1" applyFont="1" applyFill="1" applyBorder="1" applyProtection="1">
      <alignment vertical="center"/>
      <protection locked="0"/>
    </xf>
    <xf numFmtId="188" fontId="33" fillId="11" borderId="4" xfId="6" applyNumberFormat="1" applyFont="1" applyFill="1" applyBorder="1" applyProtection="1">
      <alignment vertical="center"/>
      <protection locked="0"/>
    </xf>
    <xf numFmtId="0" fontId="33" fillId="2" borderId="4" xfId="6" applyFont="1" applyFill="1" applyBorder="1" applyAlignment="1" applyProtection="1">
      <alignment horizontal="center" vertical="center" shrinkToFit="1"/>
      <protection locked="0"/>
    </xf>
    <xf numFmtId="0" fontId="35" fillId="11" borderId="3" xfId="6" applyFont="1" applyFill="1" applyBorder="1" applyAlignment="1" applyProtection="1">
      <alignment horizontal="center" vertical="center"/>
      <protection locked="0"/>
    </xf>
    <xf numFmtId="0" fontId="33" fillId="11" borderId="4" xfId="6" applyFont="1" applyFill="1" applyBorder="1" applyAlignment="1" applyProtection="1">
      <alignment horizontal="center" vertical="center"/>
      <protection locked="0"/>
    </xf>
    <xf numFmtId="0" fontId="33" fillId="11" borderId="3" xfId="6" applyFont="1" applyFill="1" applyBorder="1" applyAlignment="1" applyProtection="1">
      <alignment horizontal="center" vertical="center" wrapText="1"/>
      <protection locked="0"/>
    </xf>
    <xf numFmtId="1" fontId="33" fillId="11" borderId="3" xfId="6" applyNumberFormat="1" applyFont="1" applyFill="1" applyBorder="1" applyProtection="1">
      <alignment vertical="center"/>
      <protection locked="0"/>
    </xf>
    <xf numFmtId="183" fontId="33" fillId="11" borderId="3" xfId="6" applyNumberFormat="1" applyFont="1" applyFill="1" applyBorder="1" applyProtection="1">
      <alignment vertical="center"/>
      <protection locked="0"/>
    </xf>
    <xf numFmtId="185" fontId="33" fillId="11" borderId="3" xfId="8" applyNumberFormat="1" applyFont="1" applyFill="1" applyBorder="1" applyProtection="1">
      <alignment vertical="center"/>
      <protection locked="0"/>
    </xf>
    <xf numFmtId="185" fontId="33" fillId="11" borderId="4" xfId="8" applyNumberFormat="1" applyFont="1" applyFill="1" applyBorder="1" applyProtection="1">
      <alignment vertical="center"/>
      <protection locked="0"/>
    </xf>
    <xf numFmtId="0" fontId="35" fillId="11" borderId="4" xfId="6" applyFont="1" applyFill="1" applyBorder="1" applyAlignment="1" applyProtection="1">
      <alignment horizontal="center" vertical="center"/>
      <protection locked="0"/>
    </xf>
    <xf numFmtId="0" fontId="35" fillId="11" borderId="3" xfId="6" applyFont="1" applyFill="1" applyBorder="1" applyAlignment="1" applyProtection="1">
      <alignment horizontal="center" vertical="center" wrapText="1"/>
      <protection locked="0"/>
    </xf>
    <xf numFmtId="0" fontId="35" fillId="2" borderId="3" xfId="6" applyFont="1" applyFill="1" applyBorder="1" applyAlignment="1" applyProtection="1">
      <alignment horizontal="center" vertical="center" shrinkToFit="1"/>
      <protection locked="0"/>
    </xf>
    <xf numFmtId="1" fontId="35" fillId="11" borderId="3" xfId="6" applyNumberFormat="1" applyFont="1" applyFill="1" applyBorder="1" applyProtection="1">
      <alignment vertical="center"/>
      <protection locked="0"/>
    </xf>
    <xf numFmtId="183" fontId="35" fillId="11" borderId="3" xfId="6" applyNumberFormat="1" applyFont="1" applyFill="1" applyBorder="1" applyProtection="1">
      <alignment vertical="center"/>
      <protection locked="0"/>
    </xf>
    <xf numFmtId="185" fontId="35" fillId="11" borderId="3" xfId="8" applyNumberFormat="1" applyFont="1" applyFill="1" applyBorder="1" applyProtection="1">
      <alignment vertical="center"/>
      <protection locked="0"/>
    </xf>
    <xf numFmtId="185" fontId="35" fillId="11" borderId="4" xfId="8" applyNumberFormat="1" applyFont="1" applyFill="1" applyBorder="1" applyProtection="1">
      <alignment vertical="center"/>
      <protection locked="0"/>
    </xf>
    <xf numFmtId="185" fontId="33" fillId="11" borderId="3" xfId="6" applyNumberFormat="1" applyFont="1" applyFill="1" applyBorder="1" applyProtection="1">
      <alignment vertical="center"/>
      <protection locked="0"/>
    </xf>
    <xf numFmtId="191" fontId="33" fillId="11" borderId="3" xfId="15" applyNumberFormat="1" applyFont="1" applyFill="1" applyBorder="1" applyProtection="1">
      <alignment vertical="center"/>
      <protection locked="0"/>
    </xf>
    <xf numFmtId="191" fontId="33" fillId="11" borderId="4" xfId="12" applyNumberFormat="1" applyFont="1" applyFill="1" applyBorder="1" applyProtection="1">
      <alignment vertical="center"/>
      <protection locked="0"/>
    </xf>
    <xf numFmtId="0" fontId="8" fillId="0" borderId="7" xfId="0" applyFont="1" applyBorder="1" applyProtection="1">
      <alignment vertical="center"/>
      <protection locked="0"/>
    </xf>
    <xf numFmtId="0" fontId="13" fillId="0" borderId="4" xfId="0" applyFont="1" applyBorder="1" applyAlignment="1" applyProtection="1">
      <alignment horizontal="center" vertical="center" wrapText="1"/>
      <protection locked="0"/>
    </xf>
    <xf numFmtId="0" fontId="29" fillId="0" borderId="4" xfId="6" applyFont="1" applyBorder="1" applyAlignment="1" applyProtection="1">
      <alignment vertical="center" shrinkToFit="1"/>
      <protection hidden="1"/>
    </xf>
    <xf numFmtId="0" fontId="25" fillId="0" borderId="4" xfId="6" applyFont="1" applyBorder="1" applyAlignment="1" applyProtection="1">
      <alignment vertical="center" shrinkToFit="1"/>
      <protection hidden="1"/>
    </xf>
    <xf numFmtId="0" fontId="25" fillId="0" borderId="4" xfId="6" applyFont="1" applyBorder="1" applyAlignment="1" applyProtection="1">
      <alignment vertical="center" wrapText="1" shrinkToFit="1"/>
      <protection hidden="1"/>
    </xf>
    <xf numFmtId="0" fontId="0" fillId="12" borderId="0" xfId="0" applyFill="1">
      <alignment vertical="center"/>
    </xf>
    <xf numFmtId="0" fontId="25" fillId="0" borderId="14" xfId="6" applyFont="1" applyBorder="1" applyAlignment="1" applyProtection="1">
      <alignment vertical="center" shrinkToFit="1"/>
      <protection hidden="1"/>
    </xf>
    <xf numFmtId="0" fontId="8" fillId="0" borderId="0" xfId="1" applyFont="1">
      <alignment vertical="center"/>
    </xf>
    <xf numFmtId="0" fontId="43" fillId="0" borderId="0" xfId="1" applyFont="1">
      <alignment vertical="center"/>
    </xf>
    <xf numFmtId="0" fontId="44" fillId="0" borderId="0" xfId="1" applyFont="1">
      <alignment vertical="center"/>
    </xf>
    <xf numFmtId="0" fontId="8" fillId="0" borderId="0" xfId="0" applyFont="1">
      <alignment vertical="center"/>
    </xf>
    <xf numFmtId="0" fontId="7" fillId="0" borderId="0" xfId="1" applyFont="1">
      <alignment vertical="center"/>
    </xf>
    <xf numFmtId="0" fontId="8" fillId="4" borderId="0" xfId="0" applyFont="1" applyFill="1">
      <alignment vertical="center"/>
    </xf>
    <xf numFmtId="0" fontId="8" fillId="4" borderId="0" xfId="0" applyFont="1" applyFill="1" applyAlignment="1">
      <alignment horizontal="right" vertical="center"/>
    </xf>
    <xf numFmtId="0" fontId="8" fillId="0" borderId="0" xfId="1" quotePrefix="1" applyFont="1" applyAlignment="1">
      <alignment horizontal="left" vertical="center"/>
    </xf>
    <xf numFmtId="0" fontId="44" fillId="0" borderId="0" xfId="1" quotePrefix="1" applyFont="1" applyAlignment="1">
      <alignment horizontal="center" vertical="center"/>
    </xf>
    <xf numFmtId="0" fontId="45" fillId="0" borderId="0" xfId="1" applyFont="1" applyAlignment="1">
      <alignment horizontal="center" vertical="center"/>
    </xf>
    <xf numFmtId="0" fontId="8" fillId="0" borderId="0" xfId="1" applyFont="1" applyAlignment="1">
      <alignment horizontal="center" vertical="center" wrapText="1"/>
    </xf>
    <xf numFmtId="0" fontId="44" fillId="0" borderId="0" xfId="1" applyFont="1" applyAlignment="1">
      <alignment horizontal="center" vertical="center" wrapText="1"/>
    </xf>
    <xf numFmtId="0" fontId="46" fillId="0" borderId="0" xfId="1" applyFont="1" applyAlignment="1">
      <alignment horizontal="center" vertical="center"/>
    </xf>
    <xf numFmtId="0" fontId="44" fillId="0" borderId="0" xfId="1" applyFont="1" applyAlignment="1">
      <alignment horizontal="center" vertical="center"/>
    </xf>
    <xf numFmtId="0" fontId="47" fillId="0" borderId="0" xfId="1" applyFont="1" applyAlignment="1">
      <alignment horizontal="center" vertical="center" textRotation="255"/>
    </xf>
    <xf numFmtId="0" fontId="44" fillId="0" borderId="0" xfId="1" quotePrefix="1" applyFont="1" applyAlignment="1">
      <alignment horizontal="center" vertical="center" wrapText="1"/>
    </xf>
    <xf numFmtId="0" fontId="44" fillId="0" borderId="0" xfId="1" quotePrefix="1" applyFont="1">
      <alignment vertical="center"/>
    </xf>
    <xf numFmtId="0" fontId="9" fillId="0" borderId="0" xfId="1" applyFont="1">
      <alignment vertical="center"/>
    </xf>
    <xf numFmtId="0" fontId="46" fillId="0" borderId="0" xfId="1" applyFont="1">
      <alignment vertical="center"/>
    </xf>
    <xf numFmtId="0" fontId="8" fillId="0" borderId="0" xfId="1" applyFont="1" applyAlignment="1">
      <alignment horizontal="left" vertical="center"/>
    </xf>
    <xf numFmtId="0" fontId="46" fillId="0" borderId="0" xfId="1" applyFont="1" applyAlignment="1">
      <alignment horizontal="left"/>
    </xf>
    <xf numFmtId="0" fontId="44" fillId="0" borderId="0" xfId="1" applyFont="1" applyAlignment="1">
      <alignment vertical="center" wrapText="1"/>
    </xf>
    <xf numFmtId="0" fontId="9" fillId="0" borderId="0" xfId="1" applyFont="1" applyAlignment="1">
      <alignment horizontal="center" vertical="center"/>
    </xf>
    <xf numFmtId="0" fontId="46" fillId="0" borderId="0" xfId="1" quotePrefix="1" applyFont="1" applyAlignment="1"/>
    <xf numFmtId="0" fontId="44" fillId="0" borderId="0" xfId="1" applyFont="1" applyAlignment="1">
      <alignment horizontal="left" vertical="center"/>
    </xf>
    <xf numFmtId="0" fontId="44" fillId="0" borderId="0" xfId="1" applyFont="1" applyAlignment="1"/>
    <xf numFmtId="176" fontId="44" fillId="0" borderId="0" xfId="1" applyNumberFormat="1" applyFont="1" applyAlignment="1">
      <alignment horizontal="right"/>
    </xf>
    <xf numFmtId="176" fontId="44" fillId="0" borderId="0" xfId="1" applyNumberFormat="1" applyFont="1" applyAlignment="1"/>
    <xf numFmtId="0" fontId="44" fillId="0" borderId="3" xfId="1" applyFont="1" applyBorder="1">
      <alignment vertical="center"/>
    </xf>
    <xf numFmtId="0" fontId="41" fillId="0" borderId="0" xfId="1" applyFont="1" applyAlignment="1">
      <alignment vertical="top"/>
    </xf>
    <xf numFmtId="0" fontId="44" fillId="0" borderId="0" xfId="1" quotePrefix="1" applyFont="1" applyAlignment="1">
      <alignment horizontal="left" vertical="center"/>
    </xf>
    <xf numFmtId="0" fontId="48" fillId="0" borderId="0" xfId="1" quotePrefix="1" applyFont="1" applyAlignment="1">
      <alignment horizontal="left" vertical="center"/>
    </xf>
    <xf numFmtId="0" fontId="48" fillId="0" borderId="0" xfId="1" applyFont="1">
      <alignment vertical="center"/>
    </xf>
    <xf numFmtId="0" fontId="48" fillId="0" borderId="0" xfId="1" applyFont="1" applyAlignment="1">
      <alignment horizontal="center" vertical="center" wrapText="1"/>
    </xf>
    <xf numFmtId="0" fontId="49" fillId="0" borderId="0" xfId="1" applyFont="1">
      <alignment vertical="center"/>
    </xf>
    <xf numFmtId="0" fontId="50" fillId="0" borderId="0" xfId="1" applyFont="1">
      <alignment vertical="center"/>
    </xf>
    <xf numFmtId="0" fontId="50" fillId="0" borderId="9" xfId="1" applyFont="1" applyBorder="1">
      <alignment vertical="center"/>
    </xf>
    <xf numFmtId="0" fontId="42" fillId="0" borderId="3" xfId="1" quotePrefix="1" applyFont="1" applyBorder="1" applyAlignment="1">
      <alignment horizontal="center" vertical="center" wrapText="1"/>
    </xf>
    <xf numFmtId="0" fontId="42" fillId="0" borderId="4" xfId="1" quotePrefix="1" applyFont="1" applyBorder="1" applyAlignment="1">
      <alignment horizontal="center" vertical="center" wrapText="1"/>
    </xf>
    <xf numFmtId="0" fontId="42" fillId="0" borderId="4" xfId="1" applyFont="1" applyBorder="1" applyAlignment="1">
      <alignment horizontal="center" vertical="center" wrapText="1"/>
    </xf>
    <xf numFmtId="0" fontId="44" fillId="0" borderId="4" xfId="1" applyFont="1" applyBorder="1" applyAlignment="1">
      <alignment horizontal="center" vertical="center"/>
    </xf>
    <xf numFmtId="0" fontId="44" fillId="0" borderId="0" xfId="1" quotePrefix="1" applyFont="1" applyAlignment="1">
      <alignment vertical="center" wrapText="1"/>
    </xf>
    <xf numFmtId="0" fontId="42" fillId="0" borderId="0" xfId="1" applyFont="1" applyAlignment="1">
      <alignment horizontal="center" vertical="center"/>
    </xf>
    <xf numFmtId="0" fontId="42" fillId="0" borderId="9" xfId="1" applyFont="1" applyBorder="1" applyAlignment="1">
      <alignment horizontal="center" vertical="center"/>
    </xf>
    <xf numFmtId="0" fontId="44" fillId="0" borderId="6" xfId="1" quotePrefix="1" applyFont="1" applyBorder="1" applyAlignment="1">
      <alignment horizontal="left" vertical="center"/>
    </xf>
    <xf numFmtId="0" fontId="44" fillId="0" borderId="11" xfId="1" quotePrefix="1" applyFont="1" applyBorder="1" applyAlignment="1">
      <alignment horizontal="left" vertical="center"/>
    </xf>
    <xf numFmtId="0" fontId="48" fillId="0" borderId="5" xfId="1" quotePrefix="1" applyFont="1" applyBorder="1" applyAlignment="1">
      <alignment horizontal="left" vertical="center"/>
    </xf>
    <xf numFmtId="0" fontId="44" fillId="0" borderId="5" xfId="1" applyFont="1" applyBorder="1">
      <alignment vertical="center"/>
    </xf>
    <xf numFmtId="0" fontId="44" fillId="0" borderId="7" xfId="1" applyFont="1" applyBorder="1" applyAlignment="1">
      <alignment vertical="center" wrapText="1"/>
    </xf>
    <xf numFmtId="0" fontId="44" fillId="0" borderId="9" xfId="1" applyFont="1" applyBorder="1" applyAlignment="1">
      <alignment vertical="center" wrapText="1"/>
    </xf>
    <xf numFmtId="192" fontId="8" fillId="4" borderId="0" xfId="0" applyNumberFormat="1" applyFont="1" applyFill="1" applyAlignment="1" applyProtection="1">
      <alignment horizontal="right" vertical="center"/>
      <protection locked="0"/>
    </xf>
    <xf numFmtId="0" fontId="46" fillId="0" borderId="4" xfId="1" applyFont="1" applyBorder="1" applyAlignment="1" applyProtection="1">
      <alignment horizontal="center" vertical="center"/>
      <protection locked="0"/>
    </xf>
    <xf numFmtId="0" fontId="44" fillId="0" borderId="1" xfId="1" applyFont="1" applyBorder="1" applyProtection="1">
      <alignment vertical="center"/>
      <protection locked="0"/>
    </xf>
    <xf numFmtId="0" fontId="8" fillId="4" borderId="0" xfId="0" applyFont="1" applyFill="1" applyAlignment="1">
      <alignment vertical="center" shrinkToFit="1"/>
    </xf>
    <xf numFmtId="0" fontId="8" fillId="4" borderId="0" xfId="0" applyFont="1" applyFill="1" applyAlignment="1">
      <alignment horizontal="center" vertical="center"/>
    </xf>
    <xf numFmtId="0" fontId="7" fillId="4" borderId="0" xfId="0" applyFont="1" applyFill="1">
      <alignment vertical="center"/>
    </xf>
    <xf numFmtId="0" fontId="8" fillId="4" borderId="0" xfId="0" applyFont="1" applyFill="1" applyAlignment="1">
      <alignment horizontal="left" vertical="center"/>
    </xf>
    <xf numFmtId="0" fontId="20" fillId="4" borderId="0" xfId="7" applyFont="1" applyFill="1">
      <alignment vertical="center"/>
    </xf>
    <xf numFmtId="0" fontId="22" fillId="4" borderId="0" xfId="7" applyFont="1" applyFill="1">
      <alignment vertical="center"/>
    </xf>
    <xf numFmtId="179" fontId="20" fillId="4" borderId="0" xfId="7" applyNumberFormat="1" applyFont="1" applyFill="1" applyAlignment="1">
      <alignment horizontal="center" vertical="center"/>
    </xf>
    <xf numFmtId="38" fontId="20" fillId="4" borderId="0" xfId="2" applyFont="1" applyFill="1" applyProtection="1">
      <alignment vertical="center"/>
    </xf>
    <xf numFmtId="0" fontId="20" fillId="0" borderId="0" xfId="7" applyFont="1">
      <alignment vertical="center"/>
    </xf>
    <xf numFmtId="0" fontId="3" fillId="0" borderId="0" xfId="7">
      <alignment vertical="center"/>
    </xf>
    <xf numFmtId="0" fontId="22" fillId="9" borderId="4" xfId="7" applyFont="1" applyFill="1" applyBorder="1">
      <alignment vertical="center"/>
    </xf>
    <xf numFmtId="0" fontId="20" fillId="10" borderId="4" xfId="7" applyFont="1" applyFill="1" applyBorder="1">
      <alignment vertical="center"/>
    </xf>
    <xf numFmtId="0" fontId="20" fillId="3" borderId="4" xfId="7" applyFont="1" applyFill="1" applyBorder="1">
      <alignment vertical="center"/>
    </xf>
    <xf numFmtId="0" fontId="20" fillId="4" borderId="4" xfId="7" applyFont="1" applyFill="1" applyBorder="1">
      <alignment vertical="center"/>
    </xf>
    <xf numFmtId="0" fontId="24" fillId="4" borderId="0" xfId="7" applyFont="1" applyFill="1">
      <alignment vertical="center"/>
    </xf>
    <xf numFmtId="0" fontId="8" fillId="4" borderId="0" xfId="1" applyFont="1" applyFill="1" applyAlignment="1">
      <alignment horizontal="right" vertical="center"/>
    </xf>
    <xf numFmtId="38" fontId="20" fillId="4" borderId="0" xfId="2" applyFont="1" applyFill="1" applyAlignment="1" applyProtection="1">
      <alignment horizontal="left" vertical="center"/>
    </xf>
    <xf numFmtId="0" fontId="6" fillId="4" borderId="3" xfId="7" quotePrefix="1" applyFont="1" applyFill="1" applyBorder="1" applyAlignment="1">
      <alignment horizontal="center" vertical="center"/>
    </xf>
    <xf numFmtId="0" fontId="23" fillId="0" borderId="6" xfId="7" applyFont="1" applyBorder="1" applyAlignment="1">
      <alignment horizontal="center" vertical="center"/>
    </xf>
    <xf numFmtId="0" fontId="23" fillId="0" borderId="0" xfId="7" applyFont="1">
      <alignment vertical="center"/>
    </xf>
    <xf numFmtId="0" fontId="20" fillId="4" borderId="0" xfId="7" applyFont="1" applyFill="1" applyAlignment="1">
      <alignment horizontal="center" vertical="center"/>
    </xf>
    <xf numFmtId="177" fontId="22" fillId="6" borderId="4" xfId="2" applyNumberFormat="1" applyFont="1" applyFill="1" applyBorder="1" applyProtection="1">
      <alignment vertical="center"/>
    </xf>
    <xf numFmtId="0" fontId="22" fillId="4" borderId="4" xfId="7" applyFont="1" applyFill="1" applyBorder="1" applyAlignment="1">
      <alignment horizontal="left" vertical="center"/>
    </xf>
    <xf numFmtId="0" fontId="18" fillId="0" borderId="0" xfId="6">
      <alignment vertical="center"/>
    </xf>
    <xf numFmtId="0" fontId="18" fillId="0" borderId="0" xfId="6" applyAlignment="1">
      <alignment vertical="center" wrapText="1"/>
    </xf>
    <xf numFmtId="179" fontId="20" fillId="4" borderId="24" xfId="7" applyNumberFormat="1" applyFont="1" applyFill="1" applyBorder="1" applyAlignment="1">
      <alignment horizontal="center" vertical="center"/>
    </xf>
    <xf numFmtId="0" fontId="20" fillId="4" borderId="24" xfId="7" applyFont="1" applyFill="1" applyBorder="1" applyAlignment="1">
      <alignment horizontal="center" vertical="center"/>
    </xf>
    <xf numFmtId="177" fontId="20" fillId="4" borderId="24" xfId="2" applyNumberFormat="1" applyFont="1" applyFill="1" applyBorder="1" applyAlignment="1" applyProtection="1">
      <alignment horizontal="center" vertical="center"/>
    </xf>
    <xf numFmtId="177" fontId="20" fillId="6" borderId="24" xfId="2" applyNumberFormat="1" applyFont="1" applyFill="1" applyBorder="1" applyProtection="1">
      <alignment vertical="center"/>
    </xf>
    <xf numFmtId="0" fontId="20" fillId="4" borderId="25" xfId="7" applyFont="1" applyFill="1" applyBorder="1" applyAlignment="1">
      <alignment horizontal="center" vertical="center"/>
    </xf>
    <xf numFmtId="179" fontId="24" fillId="4" borderId="17" xfId="7" applyNumberFormat="1" applyFont="1" applyFill="1" applyBorder="1" applyAlignment="1">
      <alignment horizontal="center" vertical="center"/>
    </xf>
    <xf numFmtId="0" fontId="24" fillId="4" borderId="17" xfId="7" applyFont="1" applyFill="1" applyBorder="1" applyAlignment="1">
      <alignment horizontal="center" vertical="center"/>
    </xf>
    <xf numFmtId="177" fontId="24" fillId="4" borderId="17" xfId="2" applyNumberFormat="1" applyFont="1" applyFill="1" applyBorder="1" applyAlignment="1" applyProtection="1">
      <alignment horizontal="center" vertical="center"/>
    </xf>
    <xf numFmtId="177" fontId="24" fillId="6" borderId="17" xfId="2" applyNumberFormat="1" applyFont="1" applyFill="1" applyBorder="1" applyProtection="1">
      <alignment vertical="center"/>
    </xf>
    <xf numFmtId="0" fontId="20" fillId="4" borderId="18" xfId="7" applyFont="1" applyFill="1" applyBorder="1" applyAlignment="1">
      <alignment horizontal="center" vertical="center"/>
    </xf>
    <xf numFmtId="0" fontId="6" fillId="0" borderId="3" xfId="6" quotePrefix="1" applyFont="1" applyBorder="1" applyAlignment="1">
      <alignment horizontal="center" vertical="center"/>
    </xf>
    <xf numFmtId="0" fontId="16" fillId="0" borderId="0" xfId="7" applyFont="1" applyAlignment="1">
      <alignment horizontal="right" vertical="center"/>
    </xf>
    <xf numFmtId="0" fontId="22" fillId="0" borderId="4" xfId="7" applyFont="1" applyBorder="1" applyAlignment="1">
      <alignment horizontal="left" vertical="center"/>
    </xf>
    <xf numFmtId="179" fontId="20" fillId="0" borderId="24" xfId="7" applyNumberFormat="1" applyFont="1" applyBorder="1" applyAlignment="1">
      <alignment horizontal="center" vertical="center"/>
    </xf>
    <xf numFmtId="0" fontId="20" fillId="0" borderId="24" xfId="7" applyFont="1" applyBorder="1" applyAlignment="1">
      <alignment horizontal="center" vertical="center"/>
    </xf>
    <xf numFmtId="177" fontId="20" fillId="0" borderId="24" xfId="2" applyNumberFormat="1" applyFont="1" applyBorder="1" applyAlignment="1" applyProtection="1">
      <alignment horizontal="center" vertical="center"/>
    </xf>
    <xf numFmtId="0" fontId="20" fillId="0" borderId="25" xfId="7" applyFont="1" applyBorder="1" applyAlignment="1">
      <alignment horizontal="center" vertical="center"/>
    </xf>
    <xf numFmtId="179" fontId="24" fillId="0" borderId="17" xfId="7" applyNumberFormat="1" applyFont="1" applyBorder="1" applyAlignment="1">
      <alignment horizontal="center" vertical="center"/>
    </xf>
    <xf numFmtId="0" fontId="24" fillId="0" borderId="17" xfId="7" applyFont="1" applyBorder="1" applyAlignment="1">
      <alignment horizontal="center" vertical="center"/>
    </xf>
    <xf numFmtId="177" fontId="24" fillId="0" borderId="17" xfId="2" applyNumberFormat="1" applyFont="1" applyBorder="1" applyAlignment="1" applyProtection="1">
      <alignment horizontal="center" vertical="center"/>
    </xf>
    <xf numFmtId="0" fontId="20" fillId="0" borderId="18" xfId="7" applyFont="1" applyBorder="1" applyAlignment="1">
      <alignment horizontal="center" vertical="center"/>
    </xf>
    <xf numFmtId="0" fontId="6" fillId="0" borderId="3" xfId="7" quotePrefix="1" applyFont="1" applyBorder="1" applyAlignment="1">
      <alignment horizontal="center" vertical="center"/>
    </xf>
    <xf numFmtId="0" fontId="22" fillId="0" borderId="0" xfId="7" applyFont="1">
      <alignment vertical="center"/>
    </xf>
    <xf numFmtId="179" fontId="20" fillId="0" borderId="0" xfId="7" applyNumberFormat="1" applyFont="1" applyAlignment="1">
      <alignment horizontal="center" vertical="center"/>
    </xf>
    <xf numFmtId="38" fontId="20" fillId="0" borderId="0" xfId="2" applyFont="1" applyProtection="1">
      <alignment vertical="center"/>
    </xf>
    <xf numFmtId="0" fontId="0" fillId="4" borderId="0" xfId="0" applyFill="1">
      <alignment vertical="center"/>
    </xf>
    <xf numFmtId="0" fontId="22" fillId="11" borderId="4" xfId="7" applyFont="1" applyFill="1" applyBorder="1">
      <alignment vertical="center"/>
    </xf>
    <xf numFmtId="0" fontId="21" fillId="4" borderId="0" xfId="7" applyFont="1" applyFill="1">
      <alignment vertical="center"/>
    </xf>
    <xf numFmtId="38" fontId="20" fillId="0" borderId="0" xfId="8" applyFont="1" applyProtection="1">
      <alignment vertical="center"/>
    </xf>
    <xf numFmtId="38" fontId="3" fillId="0" borderId="0" xfId="8" applyFont="1" applyProtection="1">
      <alignment vertical="center"/>
    </xf>
    <xf numFmtId="0" fontId="20" fillId="2" borderId="4" xfId="7" applyFont="1" applyFill="1" applyBorder="1">
      <alignment vertical="center"/>
    </xf>
    <xf numFmtId="0" fontId="20" fillId="8" borderId="4" xfId="7" applyFont="1" applyFill="1" applyBorder="1">
      <alignment vertical="center"/>
    </xf>
    <xf numFmtId="0" fontId="25" fillId="4" borderId="0" xfId="11" applyFont="1" applyFill="1">
      <alignment vertical="center"/>
    </xf>
    <xf numFmtId="0" fontId="33" fillId="4" borderId="0" xfId="11" applyFont="1" applyFill="1">
      <alignment vertical="center"/>
    </xf>
    <xf numFmtId="0" fontId="18" fillId="4" borderId="0" xfId="6" applyFill="1">
      <alignment vertical="center"/>
    </xf>
    <xf numFmtId="0" fontId="25" fillId="0" borderId="0" xfId="11" applyFont="1">
      <alignment vertical="center"/>
    </xf>
    <xf numFmtId="0" fontId="30" fillId="0" borderId="0" xfId="11" applyFont="1">
      <alignment vertical="center"/>
    </xf>
    <xf numFmtId="0" fontId="19" fillId="4" borderId="0" xfId="6" applyFont="1" applyFill="1">
      <alignment vertical="center"/>
    </xf>
    <xf numFmtId="0" fontId="26" fillId="4" borderId="0" xfId="6" applyFont="1" applyFill="1" applyAlignment="1">
      <alignment vertical="center" wrapText="1"/>
    </xf>
    <xf numFmtId="0" fontId="31" fillId="4" borderId="0" xfId="11" applyFont="1" applyFill="1">
      <alignment vertical="center"/>
    </xf>
    <xf numFmtId="0" fontId="26" fillId="4" borderId="0" xfId="6" applyFont="1" applyFill="1">
      <alignment vertical="center"/>
    </xf>
    <xf numFmtId="0" fontId="29" fillId="4" borderId="0" xfId="6" applyFont="1" applyFill="1">
      <alignment vertical="center"/>
    </xf>
    <xf numFmtId="0" fontId="18" fillId="4" borderId="0" xfId="6" applyFill="1" applyAlignment="1">
      <alignment vertical="center" wrapText="1"/>
    </xf>
    <xf numFmtId="0" fontId="21" fillId="4" borderId="8" xfId="6" applyFont="1" applyFill="1" applyBorder="1" applyAlignment="1">
      <alignment horizontal="center" vertical="center"/>
    </xf>
    <xf numFmtId="0" fontId="21" fillId="4" borderId="27" xfId="6" applyFont="1" applyFill="1" applyBorder="1" applyAlignment="1">
      <alignment horizontal="center" vertical="center"/>
    </xf>
    <xf numFmtId="182" fontId="1" fillId="0" borderId="0" xfId="11" applyNumberFormat="1">
      <alignment vertical="center"/>
    </xf>
    <xf numFmtId="0" fontId="1" fillId="0" borderId="0" xfId="11">
      <alignment vertical="center"/>
    </xf>
    <xf numFmtId="0" fontId="21" fillId="4" borderId="14" xfId="6" quotePrefix="1" applyFont="1" applyFill="1" applyBorder="1" applyAlignment="1">
      <alignment horizontal="center" vertical="center"/>
    </xf>
    <xf numFmtId="0" fontId="21" fillId="7" borderId="27" xfId="6" applyFont="1" applyFill="1" applyBorder="1">
      <alignment vertical="center"/>
    </xf>
    <xf numFmtId="0" fontId="21" fillId="0" borderId="15" xfId="6" quotePrefix="1" applyFont="1" applyBorder="1" applyAlignment="1">
      <alignment horizontal="center" vertical="center"/>
    </xf>
    <xf numFmtId="0" fontId="21" fillId="4" borderId="4" xfId="6" applyFont="1" applyFill="1" applyBorder="1" applyAlignment="1">
      <alignment horizontal="center" vertical="center" wrapText="1"/>
    </xf>
    <xf numFmtId="0" fontId="21" fillId="4" borderId="15" xfId="6" quotePrefix="1" applyFont="1" applyFill="1" applyBorder="1" applyAlignment="1">
      <alignment horizontal="center" vertical="center"/>
    </xf>
    <xf numFmtId="0" fontId="21" fillId="4" borderId="4" xfId="6" quotePrefix="1" applyFont="1" applyFill="1" applyBorder="1" applyAlignment="1">
      <alignment horizontal="center" vertical="center"/>
    </xf>
    <xf numFmtId="190" fontId="33" fillId="7" borderId="3" xfId="12" applyNumberFormat="1" applyFont="1" applyFill="1" applyBorder="1" applyAlignment="1" applyProtection="1">
      <alignment horizontal="right" vertical="center" shrinkToFit="1"/>
    </xf>
    <xf numFmtId="2" fontId="21" fillId="7" borderId="27" xfId="6" applyNumberFormat="1" applyFont="1" applyFill="1" applyBorder="1">
      <alignment vertical="center"/>
    </xf>
    <xf numFmtId="0" fontId="31" fillId="0" borderId="0" xfId="6" applyFont="1" applyAlignment="1">
      <alignment vertical="center" shrinkToFit="1"/>
    </xf>
    <xf numFmtId="190" fontId="28" fillId="7" borderId="0" xfId="12" applyNumberFormat="1" applyFont="1" applyFill="1" applyBorder="1" applyAlignment="1" applyProtection="1">
      <alignment horizontal="right" vertical="center" shrinkToFit="1"/>
    </xf>
    <xf numFmtId="0" fontId="18" fillId="7" borderId="0" xfId="6" applyFill="1">
      <alignment vertical="center"/>
    </xf>
    <xf numFmtId="0" fontId="21" fillId="4" borderId="0" xfId="6" applyFont="1" applyFill="1" applyAlignment="1">
      <alignment vertical="center" wrapText="1"/>
    </xf>
    <xf numFmtId="191" fontId="21" fillId="4" borderId="0" xfId="6" applyNumberFormat="1" applyFont="1" applyFill="1">
      <alignment vertical="center"/>
    </xf>
    <xf numFmtId="0" fontId="21" fillId="4" borderId="0" xfId="6" applyFont="1" applyFill="1">
      <alignment vertical="center"/>
    </xf>
    <xf numFmtId="189" fontId="21" fillId="7" borderId="27" xfId="6" applyNumberFormat="1" applyFont="1" applyFill="1" applyBorder="1" applyAlignment="1">
      <alignment vertical="center" shrinkToFit="1"/>
    </xf>
    <xf numFmtId="0" fontId="29" fillId="4" borderId="0" xfId="6" applyFont="1" applyFill="1" applyAlignment="1">
      <alignment vertical="center" wrapText="1"/>
    </xf>
    <xf numFmtId="0" fontId="19" fillId="4" borderId="4" xfId="6" applyFont="1" applyFill="1" applyBorder="1" applyAlignment="1">
      <alignment horizontal="center" vertical="center" wrapText="1"/>
    </xf>
    <xf numFmtId="0" fontId="19" fillId="4" borderId="8" xfId="6" applyFont="1" applyFill="1" applyBorder="1" applyAlignment="1">
      <alignment horizontal="center" vertical="center"/>
    </xf>
    <xf numFmtId="0" fontId="19" fillId="7" borderId="27" xfId="6" applyFont="1" applyFill="1" applyBorder="1" applyAlignment="1">
      <alignment horizontal="center" vertical="center"/>
    </xf>
    <xf numFmtId="0" fontId="19" fillId="4" borderId="14" xfId="6" quotePrefix="1" applyFont="1" applyFill="1" applyBorder="1" applyAlignment="1">
      <alignment horizontal="center" vertical="center"/>
    </xf>
    <xf numFmtId="181" fontId="19" fillId="7" borderId="19" xfId="6" applyNumberFormat="1" applyFont="1" applyFill="1" applyBorder="1">
      <alignment vertical="center"/>
    </xf>
    <xf numFmtId="182" fontId="25" fillId="0" borderId="0" xfId="11" applyNumberFormat="1" applyFont="1">
      <alignment vertical="center"/>
    </xf>
    <xf numFmtId="184" fontId="21" fillId="7" borderId="20" xfId="8" applyNumberFormat="1" applyFont="1" applyFill="1" applyBorder="1" applyProtection="1">
      <alignment vertical="center"/>
    </xf>
    <xf numFmtId="185" fontId="21" fillId="7" borderId="21" xfId="8" applyNumberFormat="1" applyFont="1" applyFill="1" applyBorder="1" applyProtection="1">
      <alignment vertical="center"/>
    </xf>
    <xf numFmtId="185" fontId="21" fillId="7" borderId="20" xfId="8" applyNumberFormat="1" applyFont="1" applyFill="1" applyBorder="1" applyProtection="1">
      <alignment vertical="center"/>
    </xf>
    <xf numFmtId="186" fontId="33" fillId="7" borderId="3" xfId="8" applyNumberFormat="1" applyFont="1" applyFill="1" applyBorder="1" applyAlignment="1" applyProtection="1">
      <alignment horizontal="center" vertical="center"/>
    </xf>
    <xf numFmtId="186" fontId="33" fillId="7" borderId="4" xfId="8" applyNumberFormat="1" applyFont="1" applyFill="1" applyBorder="1" applyAlignment="1" applyProtection="1">
      <alignment horizontal="center" vertical="center"/>
    </xf>
    <xf numFmtId="0" fontId="19" fillId="4" borderId="13" xfId="6" quotePrefix="1" applyFont="1" applyFill="1" applyBorder="1" applyAlignment="1">
      <alignment horizontal="center" vertical="center"/>
    </xf>
    <xf numFmtId="0" fontId="19" fillId="4" borderId="14" xfId="6" applyFont="1" applyFill="1" applyBorder="1" applyAlignment="1">
      <alignment horizontal="center" vertical="center" wrapText="1"/>
    </xf>
    <xf numFmtId="0" fontId="19" fillId="4" borderId="15" xfId="6" applyFont="1" applyFill="1" applyBorder="1" applyAlignment="1">
      <alignment horizontal="center" vertical="center" wrapText="1"/>
    </xf>
    <xf numFmtId="0" fontId="19" fillId="4" borderId="4" xfId="6" quotePrefix="1" applyFont="1" applyFill="1" applyBorder="1" applyAlignment="1">
      <alignment horizontal="center" vertical="center"/>
    </xf>
    <xf numFmtId="176" fontId="7" fillId="0" borderId="0" xfId="0" applyNumberFormat="1" applyFont="1">
      <alignment vertical="center"/>
    </xf>
    <xf numFmtId="178" fontId="8" fillId="4" borderId="0" xfId="0" applyNumberFormat="1" applyFont="1" applyFill="1">
      <alignment vertical="center"/>
    </xf>
    <xf numFmtId="178" fontId="8" fillId="4" borderId="0" xfId="0" applyNumberFormat="1" applyFont="1" applyFill="1" applyAlignment="1">
      <alignment horizontal="left" vertical="center"/>
    </xf>
    <xf numFmtId="0" fontId="9" fillId="4" borderId="5"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4" borderId="5" xfId="0" applyFont="1" applyFill="1" applyBorder="1" applyAlignment="1">
      <alignment horizontal="left" vertical="center"/>
    </xf>
    <xf numFmtId="0" fontId="9" fillId="4" borderId="10" xfId="0" applyFont="1" applyFill="1" applyBorder="1" applyAlignment="1">
      <alignment horizontal="center" vertical="center"/>
    </xf>
    <xf numFmtId="0" fontId="8" fillId="4" borderId="1" xfId="0" applyFont="1" applyFill="1" applyBorder="1">
      <alignment vertical="center"/>
    </xf>
    <xf numFmtId="0" fontId="8" fillId="4" borderId="2" xfId="0" applyFont="1" applyFill="1" applyBorder="1">
      <alignment vertical="center"/>
    </xf>
    <xf numFmtId="0" fontId="8" fillId="4" borderId="3" xfId="0" applyFont="1" applyFill="1" applyBorder="1">
      <alignment vertical="center"/>
    </xf>
    <xf numFmtId="0" fontId="8" fillId="4" borderId="11" xfId="0" applyFont="1" applyFill="1" applyBorder="1">
      <alignment vertical="center"/>
    </xf>
    <xf numFmtId="0" fontId="8" fillId="4" borderId="5" xfId="0" applyFont="1" applyFill="1" applyBorder="1">
      <alignment vertical="center"/>
    </xf>
    <xf numFmtId="0" fontId="8" fillId="4" borderId="10" xfId="0" applyFont="1" applyFill="1" applyBorder="1">
      <alignment vertical="center"/>
    </xf>
    <xf numFmtId="0" fontId="7" fillId="0" borderId="0" xfId="0" applyFont="1">
      <alignment vertical="center"/>
    </xf>
    <xf numFmtId="0" fontId="8" fillId="0" borderId="0" xfId="0" applyFont="1" applyAlignment="1">
      <alignment horizontal="center" vertical="center"/>
    </xf>
    <xf numFmtId="178" fontId="8" fillId="0" borderId="0" xfId="0" applyNumberFormat="1" applyFont="1">
      <alignment vertical="center"/>
    </xf>
    <xf numFmtId="0" fontId="8" fillId="0" borderId="0" xfId="0" applyFont="1" applyAlignment="1">
      <alignment vertical="center" shrinkToFit="1"/>
    </xf>
    <xf numFmtId="0" fontId="8" fillId="0" borderId="5" xfId="0" applyFont="1" applyBorder="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3" xfId="0" applyFont="1" applyBorder="1">
      <alignment vertical="center"/>
    </xf>
    <xf numFmtId="178" fontId="8" fillId="0" borderId="0" xfId="0" applyNumberFormat="1" applyFont="1" applyAlignment="1">
      <alignment horizontal="left" vertical="center"/>
    </xf>
    <xf numFmtId="0" fontId="8" fillId="0" borderId="12"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8" xfId="0" applyFont="1" applyBorder="1">
      <alignment vertical="center"/>
    </xf>
    <xf numFmtId="0" fontId="8" fillId="0" borderId="11" xfId="0" applyFont="1" applyBorder="1">
      <alignment vertical="center"/>
    </xf>
    <xf numFmtId="0" fontId="8" fillId="0" borderId="5" xfId="0" applyFont="1" applyBorder="1">
      <alignment vertical="center"/>
    </xf>
    <xf numFmtId="0" fontId="8" fillId="0" borderId="10" xfId="0" applyFont="1" applyBorder="1">
      <alignment vertical="center"/>
    </xf>
    <xf numFmtId="0" fontId="8" fillId="0" borderId="6" xfId="0" applyFont="1" applyBorder="1">
      <alignment vertical="center"/>
    </xf>
    <xf numFmtId="0" fontId="8" fillId="0" borderId="1" xfId="0" applyFont="1" applyBorder="1">
      <alignment vertical="center"/>
    </xf>
    <xf numFmtId="0" fontId="8" fillId="0" borderId="2" xfId="0" applyFont="1" applyBorder="1">
      <alignment vertical="center"/>
    </xf>
    <xf numFmtId="0" fontId="38" fillId="0" borderId="0" xfId="0" applyFont="1">
      <alignment vertical="center"/>
    </xf>
    <xf numFmtId="0" fontId="13" fillId="0" borderId="7" xfId="0" applyFont="1" applyBorder="1" applyAlignment="1">
      <alignment vertical="top" wrapText="1"/>
    </xf>
    <xf numFmtId="0" fontId="13" fillId="0" borderId="5" xfId="0" applyFont="1" applyBorder="1" applyAlignment="1">
      <alignment vertical="top"/>
    </xf>
    <xf numFmtId="0" fontId="13" fillId="0" borderId="0" xfId="0" applyFont="1" applyAlignment="1">
      <alignment vertical="top" wrapText="1"/>
    </xf>
    <xf numFmtId="0" fontId="13" fillId="0" borderId="5" xfId="0" applyFont="1" applyBorder="1" applyAlignment="1">
      <alignment vertical="top" wrapText="1"/>
    </xf>
    <xf numFmtId="0" fontId="8" fillId="0" borderId="1" xfId="1" quotePrefix="1" applyFont="1" applyBorder="1" applyAlignment="1">
      <alignment horizontal="center" vertical="center" wrapText="1"/>
    </xf>
    <xf numFmtId="0" fontId="8" fillId="0" borderId="2" xfId="1" quotePrefix="1" applyFont="1" applyBorder="1" applyAlignment="1">
      <alignment horizontal="center" vertical="center" wrapText="1"/>
    </xf>
    <xf numFmtId="0" fontId="8" fillId="0" borderId="3" xfId="1" quotePrefix="1" applyFont="1" applyBorder="1" applyAlignment="1">
      <alignment horizontal="center" vertical="center" wrapText="1"/>
    </xf>
    <xf numFmtId="176" fontId="46" fillId="0" borderId="4" xfId="1" applyNumberFormat="1" applyFont="1" applyBorder="1" applyAlignment="1" applyProtection="1">
      <alignment horizontal="center" vertical="center"/>
      <protection locked="0"/>
    </xf>
    <xf numFmtId="0" fontId="12" fillId="0" borderId="0" xfId="1" applyFont="1" applyAlignment="1">
      <alignment horizontal="center" vertical="center"/>
    </xf>
    <xf numFmtId="0" fontId="8" fillId="0" borderId="0" xfId="1" applyFont="1" applyAlignment="1">
      <alignment horizontal="left" vertical="center" wrapText="1"/>
    </xf>
    <xf numFmtId="0" fontId="44" fillId="0" borderId="4" xfId="1" applyFont="1" applyBorder="1" applyAlignment="1" applyProtection="1">
      <alignment horizontal="center" vertical="center"/>
      <protection locked="0"/>
    </xf>
    <xf numFmtId="0" fontId="44" fillId="0" borderId="1" xfId="1" quotePrefix="1" applyFont="1" applyBorder="1" applyAlignment="1">
      <alignment horizontal="center" vertical="center" wrapText="1"/>
    </xf>
    <xf numFmtId="0" fontId="44" fillId="0" borderId="3" xfId="1" quotePrefix="1" applyFont="1" applyBorder="1" applyAlignment="1">
      <alignment horizontal="center" vertical="center" wrapText="1"/>
    </xf>
    <xf numFmtId="0" fontId="39" fillId="0" borderId="14" xfId="1" applyFont="1" applyBorder="1" applyAlignment="1">
      <alignment horizontal="center" vertical="center" textRotation="255"/>
    </xf>
    <xf numFmtId="0" fontId="39" fillId="0" borderId="13" xfId="1" applyFont="1" applyBorder="1" applyAlignment="1">
      <alignment horizontal="center" vertical="center" textRotation="255"/>
    </xf>
    <xf numFmtId="0" fontId="39" fillId="0" borderId="15" xfId="1" applyFont="1" applyBorder="1" applyAlignment="1">
      <alignment horizontal="center" vertical="center" textRotation="255"/>
    </xf>
    <xf numFmtId="0" fontId="44" fillId="0" borderId="4" xfId="1" applyFont="1" applyBorder="1" applyAlignment="1" applyProtection="1">
      <alignment horizontal="center" vertical="center" wrapText="1"/>
      <protection locked="0"/>
    </xf>
    <xf numFmtId="196" fontId="46" fillId="0" borderId="4" xfId="1" applyNumberFormat="1" applyFont="1" applyBorder="1" applyAlignment="1" applyProtection="1">
      <alignment horizontal="left" vertical="center" shrinkToFit="1"/>
      <protection locked="0"/>
    </xf>
    <xf numFmtId="0" fontId="46" fillId="0" borderId="4" xfId="1" applyFont="1" applyBorder="1" applyAlignment="1" applyProtection="1">
      <alignment horizontal="left" vertical="center" shrinkToFit="1"/>
      <protection locked="0"/>
    </xf>
    <xf numFmtId="0" fontId="46" fillId="0" borderId="4" xfId="1" applyFont="1" applyBorder="1" applyAlignment="1" applyProtection="1">
      <alignment horizontal="left" vertical="center"/>
      <protection locked="0"/>
    </xf>
    <xf numFmtId="0" fontId="46" fillId="0" borderId="4" xfId="1" applyFont="1" applyBorder="1" applyAlignment="1" applyProtection="1">
      <alignment horizontal="center" vertical="center"/>
      <protection locked="0"/>
    </xf>
    <xf numFmtId="0" fontId="46" fillId="0" borderId="4" xfId="1" applyFont="1" applyBorder="1" applyAlignment="1">
      <alignment horizontal="center" vertical="center"/>
    </xf>
    <xf numFmtId="58" fontId="46" fillId="0" borderId="4" xfId="1" applyNumberFormat="1" applyFont="1" applyBorder="1" applyAlignment="1" applyProtection="1">
      <alignment horizontal="center" vertical="center"/>
      <protection locked="0"/>
    </xf>
    <xf numFmtId="0" fontId="9" fillId="0" borderId="4" xfId="1" applyFont="1" applyBorder="1" applyAlignment="1">
      <alignment horizontal="center" vertical="center"/>
    </xf>
    <xf numFmtId="195" fontId="44" fillId="0" borderId="4" xfId="14" applyNumberFormat="1" applyFont="1" applyBorder="1" applyAlignment="1" applyProtection="1">
      <alignment horizontal="center" vertical="center"/>
    </xf>
    <xf numFmtId="0" fontId="44" fillId="0" borderId="1" xfId="1" quotePrefix="1" applyFont="1" applyBorder="1" applyAlignment="1">
      <alignment horizontal="center" vertical="center"/>
    </xf>
    <xf numFmtId="0" fontId="44" fillId="0" borderId="3" xfId="1" quotePrefix="1" applyFont="1" applyBorder="1" applyAlignment="1">
      <alignment horizontal="center" vertical="center"/>
    </xf>
    <xf numFmtId="0" fontId="8" fillId="4" borderId="0" xfId="0" applyFont="1" applyFill="1" applyAlignment="1" applyProtection="1">
      <alignment horizontal="left" vertical="center"/>
      <protection locked="0"/>
    </xf>
    <xf numFmtId="0" fontId="46" fillId="0" borderId="13" xfId="1" applyFont="1" applyBorder="1" applyAlignment="1">
      <alignment horizontal="center" vertical="center" textRotation="255" wrapText="1"/>
    </xf>
    <xf numFmtId="0" fontId="46" fillId="0" borderId="6" xfId="1" applyFont="1" applyBorder="1" applyAlignment="1">
      <alignment horizontal="center" vertical="center" textRotation="255" wrapText="1"/>
    </xf>
    <xf numFmtId="0" fontId="46" fillId="0" borderId="15" xfId="1" applyFont="1" applyBorder="1" applyAlignment="1">
      <alignment horizontal="center" vertical="center" textRotation="255" wrapText="1"/>
    </xf>
    <xf numFmtId="0" fontId="52" fillId="0" borderId="6" xfId="1" quotePrefix="1" applyFont="1" applyBorder="1" applyAlignment="1">
      <alignment horizontal="left" vertical="center" wrapText="1"/>
    </xf>
    <xf numFmtId="0" fontId="52" fillId="0" borderId="0" xfId="1" quotePrefix="1" applyFont="1" applyAlignment="1">
      <alignment horizontal="left" vertical="center" wrapText="1"/>
    </xf>
    <xf numFmtId="0" fontId="52" fillId="0" borderId="9" xfId="1" quotePrefix="1" applyFont="1" applyBorder="1" applyAlignment="1">
      <alignment horizontal="left" vertical="center" wrapText="1"/>
    </xf>
    <xf numFmtId="0" fontId="44" fillId="0" borderId="4" xfId="1" quotePrefix="1" applyFont="1" applyBorder="1" applyAlignment="1">
      <alignment horizontal="center" vertical="center" wrapText="1"/>
    </xf>
    <xf numFmtId="0" fontId="44" fillId="0" borderId="4" xfId="1" quotePrefix="1" applyFont="1" applyBorder="1" applyAlignment="1" applyProtection="1">
      <alignment horizontal="center" vertical="center" wrapText="1"/>
      <protection locked="0"/>
    </xf>
    <xf numFmtId="0" fontId="44" fillId="0" borderId="14" xfId="1" applyFont="1" applyBorder="1" applyAlignment="1">
      <alignment horizontal="center" vertical="center" textRotation="255"/>
    </xf>
    <xf numFmtId="0" fontId="44" fillId="0" borderId="15" xfId="1" applyFont="1" applyBorder="1" applyAlignment="1">
      <alignment horizontal="center" vertical="center" textRotation="255"/>
    </xf>
    <xf numFmtId="0" fontId="44" fillId="0" borderId="13" xfId="1" applyFont="1" applyBorder="1" applyAlignment="1">
      <alignment horizontal="center" vertical="center" textRotation="255"/>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194" fontId="44" fillId="0" borderId="4" xfId="1" applyNumberFormat="1" applyFont="1" applyBorder="1" applyAlignment="1">
      <alignment horizontal="center" vertical="center"/>
    </xf>
    <xf numFmtId="0" fontId="8" fillId="0" borderId="4" xfId="1" applyFont="1" applyBorder="1" applyAlignment="1">
      <alignment horizontal="center" vertical="center" wrapText="1"/>
    </xf>
    <xf numFmtId="0" fontId="46" fillId="0" borderId="4" xfId="1" applyFont="1" applyBorder="1" applyAlignment="1">
      <alignment horizontal="center" vertical="center" wrapText="1"/>
    </xf>
    <xf numFmtId="0" fontId="44" fillId="0" borderId="1" xfId="1" applyFont="1" applyBorder="1" applyAlignment="1">
      <alignment horizontal="center" vertical="center"/>
    </xf>
    <xf numFmtId="0" fontId="44" fillId="0" borderId="3" xfId="1" applyFont="1" applyBorder="1" applyAlignment="1">
      <alignment horizontal="center" vertical="center"/>
    </xf>
    <xf numFmtId="0" fontId="44" fillId="0" borderId="1" xfId="1" quotePrefix="1" applyFont="1" applyBorder="1" applyAlignment="1" applyProtection="1">
      <alignment horizontal="center" vertical="center" wrapText="1"/>
      <protection locked="0"/>
    </xf>
    <xf numFmtId="0" fontId="44" fillId="0" borderId="3" xfId="1" quotePrefix="1" applyFont="1" applyBorder="1" applyAlignment="1" applyProtection="1">
      <alignment horizontal="center" vertical="center" wrapText="1"/>
      <protection locked="0"/>
    </xf>
    <xf numFmtId="0" fontId="44" fillId="0" borderId="1" xfId="1" quotePrefix="1" applyFont="1" applyBorder="1" applyAlignment="1" applyProtection="1">
      <alignment horizontal="center" vertical="center"/>
      <protection locked="0"/>
    </xf>
    <xf numFmtId="0" fontId="44" fillId="0" borderId="3" xfId="1" quotePrefix="1" applyFont="1" applyBorder="1" applyAlignment="1" applyProtection="1">
      <alignment horizontal="center" vertical="center"/>
      <protection locked="0"/>
    </xf>
    <xf numFmtId="0" fontId="44" fillId="0" borderId="1" xfId="1" applyFont="1" applyBorder="1" applyAlignment="1">
      <alignment horizontal="center" vertical="center" wrapText="1"/>
    </xf>
    <xf numFmtId="0" fontId="44" fillId="0" borderId="3" xfId="1" applyFont="1" applyBorder="1" applyAlignment="1">
      <alignment horizontal="center" vertical="center" wrapText="1"/>
    </xf>
    <xf numFmtId="38" fontId="44" fillId="0" borderId="1" xfId="14" applyFont="1" applyFill="1" applyBorder="1" applyAlignment="1" applyProtection="1">
      <alignment horizontal="center" vertical="center" wrapText="1"/>
    </xf>
    <xf numFmtId="38" fontId="44" fillId="0" borderId="3" xfId="14" applyFont="1" applyFill="1" applyBorder="1" applyAlignment="1" applyProtection="1">
      <alignment horizontal="center" vertical="center" wrapText="1"/>
    </xf>
    <xf numFmtId="195" fontId="44" fillId="0" borderId="1" xfId="14" applyNumberFormat="1" applyFont="1" applyBorder="1" applyAlignment="1" applyProtection="1">
      <alignment horizontal="center" vertical="center"/>
    </xf>
    <xf numFmtId="195" fontId="44" fillId="0" borderId="3" xfId="14" applyNumberFormat="1" applyFont="1" applyBorder="1" applyAlignment="1" applyProtection="1">
      <alignment horizontal="center" vertical="center"/>
    </xf>
    <xf numFmtId="195" fontId="44" fillId="0" borderId="1" xfId="14" quotePrefix="1" applyNumberFormat="1" applyFont="1" applyFill="1" applyBorder="1" applyAlignment="1" applyProtection="1">
      <alignment horizontal="center" vertical="center" wrapText="1"/>
    </xf>
    <xf numFmtId="195" fontId="44" fillId="0" borderId="3" xfId="14" quotePrefix="1" applyNumberFormat="1" applyFont="1" applyFill="1" applyBorder="1" applyAlignment="1" applyProtection="1">
      <alignment horizontal="center" vertical="center" wrapText="1"/>
    </xf>
    <xf numFmtId="195" fontId="44" fillId="0" borderId="4" xfId="14" applyNumberFormat="1" applyFont="1" applyFill="1" applyBorder="1" applyAlignment="1" applyProtection="1">
      <alignment horizontal="center" vertical="center"/>
    </xf>
    <xf numFmtId="193" fontId="44" fillId="0" borderId="4" xfId="1" quotePrefix="1" applyNumberFormat="1" applyFont="1" applyBorder="1" applyAlignment="1" applyProtection="1">
      <alignment horizontal="center" vertical="center" wrapText="1"/>
      <protection locked="0"/>
    </xf>
    <xf numFmtId="197" fontId="44" fillId="0" borderId="4" xfId="1" quotePrefix="1" applyNumberFormat="1" applyFont="1" applyBorder="1" applyAlignment="1" applyProtection="1">
      <alignment horizontal="center" vertical="center" wrapText="1"/>
      <protection locked="0"/>
    </xf>
    <xf numFmtId="0" fontId="44" fillId="0" borderId="4" xfId="1" quotePrefix="1" applyFont="1" applyBorder="1" applyAlignment="1">
      <alignment horizontal="center" vertical="center"/>
    </xf>
    <xf numFmtId="197" fontId="44" fillId="0" borderId="4" xfId="1" quotePrefix="1" applyNumberFormat="1" applyFont="1" applyBorder="1" applyAlignment="1">
      <alignment horizontal="center" vertical="center"/>
    </xf>
    <xf numFmtId="0" fontId="44" fillId="0" borderId="12" xfId="1" quotePrefix="1" applyFont="1" applyBorder="1" applyAlignment="1">
      <alignment horizontal="center" vertical="center" wrapText="1"/>
    </xf>
    <xf numFmtId="0" fontId="44" fillId="0" borderId="8" xfId="1" quotePrefix="1" applyFont="1" applyBorder="1" applyAlignment="1">
      <alignment horizontal="center" vertical="center" wrapText="1"/>
    </xf>
    <xf numFmtId="0" fontId="44" fillId="0" borderId="4" xfId="1" quotePrefix="1" applyFont="1" applyBorder="1" applyAlignment="1" applyProtection="1">
      <alignment horizontal="center" vertical="center"/>
      <protection locked="0"/>
    </xf>
    <xf numFmtId="0" fontId="6" fillId="9" borderId="1" xfId="7" applyFont="1" applyFill="1" applyBorder="1" applyAlignment="1" applyProtection="1">
      <alignment horizontal="center" vertical="center"/>
      <protection locked="0"/>
    </xf>
    <xf numFmtId="0" fontId="6" fillId="9" borderId="2" xfId="7" applyFont="1" applyFill="1" applyBorder="1" applyAlignment="1" applyProtection="1">
      <alignment horizontal="center" vertical="center"/>
      <protection locked="0"/>
    </xf>
    <xf numFmtId="0" fontId="24" fillId="4" borderId="5" xfId="7" applyFont="1" applyFill="1" applyBorder="1" applyAlignment="1">
      <alignment horizontal="center" vertical="center"/>
    </xf>
    <xf numFmtId="0" fontId="20" fillId="0" borderId="4" xfId="7" applyFont="1" applyBorder="1" applyAlignment="1">
      <alignment horizontal="center" vertical="center"/>
    </xf>
    <xf numFmtId="0" fontId="20" fillId="0" borderId="22" xfId="7" applyFont="1" applyBorder="1" applyAlignment="1">
      <alignment horizontal="center" vertical="center"/>
    </xf>
    <xf numFmtId="0" fontId="20" fillId="0" borderId="23" xfId="7" applyFont="1" applyBorder="1" applyAlignment="1">
      <alignment horizontal="center" vertical="center"/>
    </xf>
    <xf numFmtId="0" fontId="24" fillId="0" borderId="26" xfId="7" applyFont="1" applyBorder="1" applyAlignment="1">
      <alignment horizontal="center" vertical="center"/>
    </xf>
    <xf numFmtId="0" fontId="24" fillId="0" borderId="16" xfId="7" applyFont="1" applyBorder="1" applyAlignment="1">
      <alignment horizontal="center" vertical="center"/>
    </xf>
    <xf numFmtId="179" fontId="20" fillId="0" borderId="4" xfId="7" applyNumberFormat="1" applyFont="1" applyBorder="1" applyAlignment="1">
      <alignment horizontal="center" vertical="center"/>
    </xf>
    <xf numFmtId="38" fontId="20" fillId="0" borderId="4" xfId="2" applyFont="1" applyBorder="1" applyAlignment="1" applyProtection="1">
      <alignment horizontal="center" vertical="center" wrapText="1"/>
    </xf>
    <xf numFmtId="38" fontId="20" fillId="0" borderId="4" xfId="2" applyFont="1" applyBorder="1" applyAlignment="1" applyProtection="1">
      <alignment horizontal="center" vertical="center"/>
    </xf>
    <xf numFmtId="0" fontId="24" fillId="4" borderId="2" xfId="7" applyFont="1" applyFill="1" applyBorder="1" applyAlignment="1">
      <alignment horizontal="center" vertical="center"/>
    </xf>
    <xf numFmtId="0" fontId="20" fillId="4" borderId="22" xfId="7" applyFont="1" applyFill="1" applyBorder="1" applyAlignment="1">
      <alignment horizontal="center" vertical="center"/>
    </xf>
    <xf numFmtId="0" fontId="20" fillId="4" borderId="23" xfId="7" applyFont="1" applyFill="1" applyBorder="1" applyAlignment="1">
      <alignment horizontal="center" vertical="center"/>
    </xf>
    <xf numFmtId="0" fontId="24" fillId="4" borderId="26" xfId="7" applyFont="1" applyFill="1" applyBorder="1" applyAlignment="1">
      <alignment horizontal="center" vertical="center"/>
    </xf>
    <xf numFmtId="0" fontId="24" fillId="4" borderId="16" xfId="7" applyFont="1" applyFill="1" applyBorder="1" applyAlignment="1">
      <alignment horizontal="center" vertical="center"/>
    </xf>
    <xf numFmtId="0" fontId="20" fillId="4" borderId="4" xfId="7" applyFont="1" applyFill="1" applyBorder="1" applyAlignment="1">
      <alignment horizontal="center" vertical="center"/>
    </xf>
    <xf numFmtId="0" fontId="37" fillId="9" borderId="1" xfId="7" applyFont="1" applyFill="1" applyBorder="1" applyAlignment="1" applyProtection="1">
      <alignment horizontal="center" vertical="center"/>
      <protection locked="0"/>
    </xf>
    <xf numFmtId="0" fontId="37" fillId="9" borderId="2" xfId="7" applyFont="1" applyFill="1" applyBorder="1" applyAlignment="1" applyProtection="1">
      <alignment horizontal="center" vertical="center"/>
      <protection locked="0"/>
    </xf>
    <xf numFmtId="179" fontId="20" fillId="4" borderId="4" xfId="7" applyNumberFormat="1" applyFont="1" applyFill="1" applyBorder="1" applyAlignment="1">
      <alignment horizontal="center" vertical="center"/>
    </xf>
    <xf numFmtId="38" fontId="20" fillId="4" borderId="4" xfId="2" applyFont="1" applyFill="1" applyBorder="1" applyAlignment="1" applyProtection="1">
      <alignment horizontal="center" vertical="center" wrapText="1"/>
    </xf>
    <xf numFmtId="38" fontId="20" fillId="4" borderId="4" xfId="2" applyFont="1" applyFill="1" applyBorder="1" applyAlignment="1" applyProtection="1">
      <alignment horizontal="center" vertical="center"/>
    </xf>
    <xf numFmtId="0" fontId="32" fillId="4" borderId="14" xfId="6" applyFont="1" applyFill="1" applyBorder="1" applyAlignment="1">
      <alignment horizontal="left" vertical="center" wrapText="1"/>
    </xf>
    <xf numFmtId="0" fontId="32" fillId="4" borderId="13" xfId="6" applyFont="1" applyFill="1" applyBorder="1" applyAlignment="1">
      <alignment horizontal="left" vertical="center" wrapText="1"/>
    </xf>
    <xf numFmtId="0" fontId="32" fillId="4" borderId="15" xfId="6" applyFont="1" applyFill="1" applyBorder="1" applyAlignment="1">
      <alignment horizontal="left" vertical="center" wrapText="1"/>
    </xf>
    <xf numFmtId="0" fontId="21" fillId="4" borderId="1" xfId="6" applyFont="1" applyFill="1" applyBorder="1" applyAlignment="1">
      <alignment vertical="center" wrapText="1" shrinkToFit="1"/>
    </xf>
    <xf numFmtId="0" fontId="21" fillId="4" borderId="3" xfId="6" applyFont="1" applyFill="1" applyBorder="1" applyAlignment="1">
      <alignment vertical="center" wrapText="1" shrinkToFit="1"/>
    </xf>
    <xf numFmtId="0" fontId="21" fillId="4" borderId="14" xfId="6" applyFont="1" applyFill="1" applyBorder="1" applyAlignment="1">
      <alignment horizontal="left" vertical="center" wrapText="1"/>
    </xf>
    <xf numFmtId="0" fontId="21" fillId="4" borderId="15" xfId="6" applyFont="1" applyFill="1" applyBorder="1" applyAlignment="1">
      <alignment horizontal="left" vertical="center" wrapText="1"/>
    </xf>
    <xf numFmtId="0" fontId="21" fillId="4" borderId="1" xfId="6" applyFont="1" applyFill="1" applyBorder="1" applyAlignment="1">
      <alignment vertical="center" shrinkToFit="1"/>
    </xf>
    <xf numFmtId="0" fontId="21" fillId="4" borderId="3" xfId="6" applyFont="1" applyFill="1" applyBorder="1" applyAlignment="1">
      <alignment vertical="center" shrinkToFit="1"/>
    </xf>
    <xf numFmtId="0" fontId="21" fillId="4" borderId="1" xfId="6" applyFont="1" applyFill="1" applyBorder="1" applyAlignment="1">
      <alignment vertical="center" wrapText="1"/>
    </xf>
    <xf numFmtId="0" fontId="21" fillId="4" borderId="3" xfId="6" applyFont="1" applyFill="1" applyBorder="1" applyAlignment="1">
      <alignment vertical="center" wrapText="1"/>
    </xf>
    <xf numFmtId="0" fontId="21" fillId="4" borderId="1" xfId="6" applyFont="1" applyFill="1" applyBorder="1" applyAlignment="1">
      <alignment horizontal="center" vertical="center" wrapText="1"/>
    </xf>
    <xf numFmtId="0" fontId="21" fillId="4" borderId="3" xfId="6" applyFont="1" applyFill="1" applyBorder="1" applyAlignment="1">
      <alignment horizontal="center" vertical="center" wrapText="1"/>
    </xf>
    <xf numFmtId="0" fontId="21" fillId="4" borderId="1" xfId="6" applyFont="1" applyFill="1" applyBorder="1" applyAlignment="1">
      <alignment horizontal="left" vertical="center" wrapText="1"/>
    </xf>
    <xf numFmtId="0" fontId="21" fillId="4" borderId="3" xfId="6" applyFont="1" applyFill="1" applyBorder="1" applyAlignment="1">
      <alignment horizontal="left" vertical="center" wrapText="1"/>
    </xf>
    <xf numFmtId="180" fontId="21" fillId="4" borderId="1" xfId="11" applyNumberFormat="1" applyFont="1" applyFill="1" applyBorder="1" applyAlignment="1">
      <alignment horizontal="center" vertical="center" wrapText="1" shrinkToFit="1"/>
    </xf>
    <xf numFmtId="180" fontId="21" fillId="4" borderId="3" xfId="11" applyNumberFormat="1" applyFont="1" applyFill="1" applyBorder="1" applyAlignment="1">
      <alignment horizontal="center" vertical="center" wrapText="1" shrinkToFit="1"/>
    </xf>
    <xf numFmtId="0" fontId="27" fillId="7" borderId="1" xfId="11" applyFont="1" applyFill="1" applyBorder="1" applyAlignment="1">
      <alignment horizontal="center" vertical="center"/>
    </xf>
    <xf numFmtId="0" fontId="27" fillId="7" borderId="2" xfId="11" applyFont="1" applyFill="1" applyBorder="1" applyAlignment="1">
      <alignment horizontal="center" vertical="center"/>
    </xf>
    <xf numFmtId="0" fontId="27" fillId="7" borderId="3" xfId="11" applyFont="1" applyFill="1" applyBorder="1" applyAlignment="1">
      <alignment horizontal="center" vertical="center"/>
    </xf>
    <xf numFmtId="0" fontId="19" fillId="4" borderId="1" xfId="6" applyFont="1" applyFill="1" applyBorder="1" applyAlignment="1">
      <alignment horizontal="center" vertical="center" wrapText="1"/>
    </xf>
    <xf numFmtId="0" fontId="19" fillId="4" borderId="3" xfId="6" applyFont="1" applyFill="1" applyBorder="1" applyAlignment="1">
      <alignment horizontal="center" vertical="center" wrapText="1"/>
    </xf>
    <xf numFmtId="0" fontId="19" fillId="4" borderId="4" xfId="6" applyFont="1" applyFill="1" applyBorder="1" applyAlignment="1">
      <alignment vertical="center" wrapText="1"/>
    </xf>
    <xf numFmtId="0" fontId="19" fillId="4" borderId="4" xfId="6" applyFont="1" applyFill="1" applyBorder="1" applyAlignment="1">
      <alignment horizontal="center" vertical="center" wrapText="1"/>
    </xf>
    <xf numFmtId="0" fontId="19" fillId="4" borderId="1" xfId="6" applyFont="1" applyFill="1" applyBorder="1" applyAlignment="1">
      <alignment horizontal="left" vertical="center" wrapText="1"/>
    </xf>
    <xf numFmtId="0" fontId="19" fillId="4" borderId="3" xfId="6" applyFont="1" applyFill="1" applyBorder="1" applyAlignment="1">
      <alignment horizontal="left" vertical="center" wrapText="1"/>
    </xf>
    <xf numFmtId="0" fontId="33" fillId="4" borderId="4" xfId="6" applyFont="1" applyFill="1" applyBorder="1" applyAlignment="1">
      <alignment vertical="center" wrapText="1"/>
    </xf>
    <xf numFmtId="0" fontId="19" fillId="4" borderId="4" xfId="6" applyFont="1" applyFill="1" applyBorder="1" applyAlignment="1">
      <alignment vertical="center" shrinkToFit="1"/>
    </xf>
    <xf numFmtId="0" fontId="19" fillId="4" borderId="1" xfId="6" applyFont="1" applyFill="1" applyBorder="1" applyAlignment="1">
      <alignment vertical="center" wrapText="1"/>
    </xf>
    <xf numFmtId="0" fontId="19" fillId="4" borderId="3" xfId="6" applyFont="1" applyFill="1" applyBorder="1" applyAlignment="1">
      <alignment vertical="center" wrapText="1"/>
    </xf>
    <xf numFmtId="0" fontId="12" fillId="4" borderId="0" xfId="0" applyFont="1" applyFill="1" applyAlignment="1">
      <alignment horizontal="center" vertical="center"/>
    </xf>
    <xf numFmtId="176" fontId="8" fillId="4" borderId="0" xfId="0" applyNumberFormat="1" applyFont="1" applyFill="1" applyAlignment="1" applyProtection="1">
      <alignment horizontal="right" vertical="center"/>
      <protection locked="0"/>
    </xf>
    <xf numFmtId="178" fontId="8" fillId="4" borderId="0" xfId="0" applyNumberFormat="1" applyFont="1" applyFill="1" applyAlignment="1" applyProtection="1">
      <alignment horizontal="left" vertical="center" shrinkToFit="1"/>
      <protection locked="0"/>
    </xf>
    <xf numFmtId="178" fontId="8" fillId="4" borderId="0" xfId="0" applyNumberFormat="1" applyFont="1" applyFill="1" applyAlignment="1" applyProtection="1">
      <alignment horizontal="left" vertical="center"/>
      <protection locked="0"/>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0" xfId="0" applyFont="1" applyFill="1" applyAlignment="1" applyProtection="1">
      <alignment horizontal="left" vertical="top" wrapText="1"/>
      <protection locked="0"/>
    </xf>
    <xf numFmtId="0" fontId="8" fillId="4" borderId="5"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178" fontId="9" fillId="4" borderId="1" xfId="0" applyNumberFormat="1" applyFont="1" applyFill="1" applyBorder="1" applyAlignment="1" applyProtection="1">
      <alignment horizontal="left" vertical="center"/>
      <protection locked="0"/>
    </xf>
    <xf numFmtId="178" fontId="9" fillId="4" borderId="2" xfId="0" applyNumberFormat="1" applyFont="1" applyFill="1" applyBorder="1" applyAlignment="1" applyProtection="1">
      <alignment horizontal="left" vertical="center"/>
      <protection locked="0"/>
    </xf>
    <xf numFmtId="178" fontId="9" fillId="4" borderId="3" xfId="0" applyNumberFormat="1" applyFont="1" applyFill="1" applyBorder="1" applyAlignment="1" applyProtection="1">
      <alignment horizontal="left" vertical="center"/>
      <protection locked="0"/>
    </xf>
    <xf numFmtId="0" fontId="8" fillId="5" borderId="1"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196" fontId="8" fillId="4" borderId="1" xfId="0" applyNumberFormat="1" applyFont="1" applyFill="1" applyBorder="1" applyAlignment="1" applyProtection="1">
      <alignment horizontal="left" vertical="center" shrinkToFit="1"/>
      <protection locked="0"/>
    </xf>
    <xf numFmtId="196" fontId="8" fillId="4" borderId="2" xfId="0" applyNumberFormat="1" applyFont="1" applyFill="1" applyBorder="1" applyAlignment="1" applyProtection="1">
      <alignment horizontal="left" vertical="center" shrinkToFit="1"/>
      <protection locked="0"/>
    </xf>
    <xf numFmtId="196" fontId="8" fillId="4" borderId="3" xfId="0" applyNumberFormat="1" applyFont="1" applyFill="1" applyBorder="1" applyAlignment="1" applyProtection="1">
      <alignment horizontal="left" vertical="center" shrinkToFit="1"/>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1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8" fillId="4" borderId="6" xfId="0" applyFont="1" applyFill="1" applyBorder="1" applyAlignment="1">
      <alignment horizontal="center" vertical="center"/>
    </xf>
    <xf numFmtId="0" fontId="8" fillId="4" borderId="0" xfId="0" applyFont="1" applyFill="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0" xfId="0" applyFont="1" applyFill="1" applyBorder="1" applyAlignment="1">
      <alignment horizontal="center" vertical="center"/>
    </xf>
    <xf numFmtId="0" fontId="8" fillId="0" borderId="7" xfId="0" applyFont="1" applyBorder="1" applyAlignment="1">
      <alignment horizontal="left" vertical="top" wrapText="1"/>
    </xf>
    <xf numFmtId="0" fontId="8" fillId="4" borderId="4" xfId="0" applyFont="1" applyFill="1" applyBorder="1" applyAlignment="1">
      <alignment horizontal="center" vertical="center"/>
    </xf>
    <xf numFmtId="178" fontId="9" fillId="4" borderId="4" xfId="0" applyNumberFormat="1" applyFont="1" applyFill="1" applyBorder="1" applyAlignment="1" applyProtection="1">
      <alignment horizontal="left" vertical="center"/>
      <protection locked="0"/>
    </xf>
    <xf numFmtId="0" fontId="8" fillId="4" borderId="0" xfId="0" applyFont="1" applyFill="1" applyAlignment="1" applyProtection="1">
      <alignment vertical="top" wrapText="1"/>
      <protection locked="0"/>
    </xf>
    <xf numFmtId="178" fontId="8" fillId="4" borderId="4" xfId="0" applyNumberFormat="1" applyFont="1" applyFill="1" applyBorder="1" applyAlignment="1" applyProtection="1">
      <alignment horizontal="left" vertical="center"/>
      <protection locked="0"/>
    </xf>
    <xf numFmtId="0" fontId="8" fillId="4" borderId="7" xfId="0" applyFont="1" applyFill="1" applyBorder="1" applyAlignment="1">
      <alignment horizontal="left" vertical="top" wrapText="1"/>
    </xf>
    <xf numFmtId="196" fontId="13" fillId="4" borderId="1" xfId="1" applyNumberFormat="1" applyFont="1" applyFill="1" applyBorder="1" applyAlignment="1" applyProtection="1">
      <alignment horizontal="left" vertical="center" shrinkToFit="1"/>
      <protection locked="0"/>
    </xf>
    <xf numFmtId="196" fontId="13" fillId="4" borderId="2" xfId="1" applyNumberFormat="1" applyFont="1" applyFill="1" applyBorder="1" applyAlignment="1" applyProtection="1">
      <alignment horizontal="left" vertical="center" shrinkToFit="1"/>
      <protection locked="0"/>
    </xf>
    <xf numFmtId="196" fontId="13" fillId="4" borderId="3" xfId="1" applyNumberFormat="1" applyFont="1" applyFill="1" applyBorder="1" applyAlignment="1" applyProtection="1">
      <alignment horizontal="left" vertical="center" shrinkToFit="1"/>
      <protection locked="0"/>
    </xf>
    <xf numFmtId="0" fontId="8" fillId="0" borderId="1"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pplyProtection="1">
      <alignment vertical="top" wrapText="1"/>
      <protection locked="0"/>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8" fontId="9" fillId="0" borderId="1" xfId="0" applyNumberFormat="1" applyFont="1" applyBorder="1" applyAlignment="1" applyProtection="1">
      <alignment horizontal="left" vertical="center"/>
      <protection locked="0"/>
    </xf>
    <xf numFmtId="178" fontId="9" fillId="0" borderId="2" xfId="0" applyNumberFormat="1" applyFont="1" applyBorder="1" applyAlignment="1" applyProtection="1">
      <alignment horizontal="left" vertical="center"/>
      <protection locked="0"/>
    </xf>
    <xf numFmtId="178" fontId="9" fillId="0" borderId="3" xfId="0" applyNumberFormat="1" applyFont="1" applyBorder="1" applyAlignment="1" applyProtection="1">
      <alignment horizontal="left" vertical="center"/>
      <protection locked="0"/>
    </xf>
    <xf numFmtId="176" fontId="8" fillId="0" borderId="1"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78" fontId="8" fillId="0" borderId="0" xfId="0" applyNumberFormat="1" applyFont="1" applyAlignment="1" applyProtection="1">
      <alignment horizontal="left" vertical="center" shrinkToFit="1"/>
      <protection locked="0"/>
    </xf>
    <xf numFmtId="178" fontId="8" fillId="0" borderId="0" xfId="0" applyNumberFormat="1" applyFont="1" applyAlignment="1" applyProtection="1">
      <alignment horizontal="left" vertical="center"/>
      <protection locked="0"/>
    </xf>
    <xf numFmtId="0" fontId="8" fillId="0" borderId="0" xfId="0" applyFont="1" applyAlignment="1" applyProtection="1">
      <alignment horizontal="left" vertical="center"/>
      <protection locked="0"/>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196" fontId="13" fillId="0" borderId="1" xfId="1" applyNumberFormat="1" applyFont="1" applyBorder="1" applyAlignment="1" applyProtection="1">
      <alignment horizontal="left" vertical="center"/>
      <protection locked="0"/>
    </xf>
    <xf numFmtId="196" fontId="13" fillId="0" borderId="2" xfId="1" applyNumberFormat="1" applyFont="1" applyBorder="1" applyAlignment="1" applyProtection="1">
      <alignment horizontal="left" vertical="center"/>
      <protection locked="0"/>
    </xf>
    <xf numFmtId="196" fontId="13" fillId="0" borderId="3" xfId="1" applyNumberFormat="1" applyFont="1" applyBorder="1" applyAlignment="1" applyProtection="1">
      <alignment horizontal="left" vertical="center"/>
      <protection locked="0"/>
    </xf>
    <xf numFmtId="196" fontId="8" fillId="0" borderId="1" xfId="1" applyNumberFormat="1" applyFont="1" applyBorder="1" applyAlignment="1" applyProtection="1">
      <alignment horizontal="left" vertical="center" shrinkToFit="1"/>
      <protection locked="0"/>
    </xf>
    <xf numFmtId="196" fontId="8" fillId="0" borderId="2" xfId="1" applyNumberFormat="1" applyFont="1" applyBorder="1" applyAlignment="1" applyProtection="1">
      <alignment horizontal="left" vertical="center" shrinkToFit="1"/>
      <protection locked="0"/>
    </xf>
    <xf numFmtId="196" fontId="8" fillId="0" borderId="3" xfId="1" applyNumberFormat="1" applyFont="1" applyBorder="1" applyAlignment="1" applyProtection="1">
      <alignment horizontal="left" vertical="center" shrinkToFit="1"/>
      <protection locked="0"/>
    </xf>
    <xf numFmtId="178" fontId="8" fillId="0" borderId="4" xfId="1" applyNumberFormat="1" applyFont="1" applyBorder="1" applyAlignment="1" applyProtection="1">
      <alignment horizontal="center" vertical="center" shrinkToFit="1"/>
      <protection locked="0"/>
    </xf>
    <xf numFmtId="0" fontId="8" fillId="0" borderId="4" xfId="0" applyFont="1" applyBorder="1" applyAlignment="1" applyProtection="1">
      <alignment horizontal="center" vertical="center"/>
      <protection locked="0"/>
    </xf>
    <xf numFmtId="178" fontId="8" fillId="0" borderId="4" xfId="1" applyNumberFormat="1" applyFont="1" applyBorder="1" applyAlignment="1">
      <alignment horizontal="center" vertical="center" shrinkToFit="1"/>
    </xf>
    <xf numFmtId="176" fontId="8" fillId="0" borderId="1" xfId="0" applyNumberFormat="1" applyFont="1" applyBorder="1" applyAlignment="1" applyProtection="1">
      <alignment horizontal="left" vertical="center"/>
      <protection locked="0"/>
    </xf>
    <xf numFmtId="176" fontId="8" fillId="0" borderId="2" xfId="0" applyNumberFormat="1" applyFont="1" applyBorder="1" applyAlignment="1" applyProtection="1">
      <alignment horizontal="left" vertical="center"/>
      <protection locked="0"/>
    </xf>
    <xf numFmtId="176" fontId="8" fillId="0" borderId="3" xfId="0" applyNumberFormat="1" applyFont="1" applyBorder="1" applyAlignment="1" applyProtection="1">
      <alignment horizontal="left" vertical="center"/>
      <protection locked="0"/>
    </xf>
    <xf numFmtId="0" fontId="8" fillId="0" borderId="0" xfId="0" applyFont="1" applyAlignment="1">
      <alignment horizontal="center" vertical="center"/>
    </xf>
    <xf numFmtId="38" fontId="14" fillId="0" borderId="1" xfId="14" applyFont="1" applyFill="1" applyBorder="1" applyAlignment="1" applyProtection="1">
      <alignment horizontal="center" vertical="center"/>
      <protection locked="0"/>
    </xf>
    <xf numFmtId="38" fontId="14" fillId="0" borderId="2" xfId="14" applyFont="1" applyFill="1" applyBorder="1" applyAlignment="1" applyProtection="1">
      <alignment horizontal="center" vertical="center"/>
      <protection locked="0"/>
    </xf>
    <xf numFmtId="49" fontId="8" fillId="0" borderId="4" xfId="1"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8" fontId="9" fillId="0" borderId="4" xfId="0" applyNumberFormat="1" applyFont="1" applyBorder="1" applyAlignment="1" applyProtection="1">
      <alignment horizontal="left" vertical="center"/>
      <protection locked="0"/>
    </xf>
    <xf numFmtId="0" fontId="8" fillId="0" borderId="1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9" fillId="0" borderId="1" xfId="0" applyFont="1" applyBorder="1" applyAlignment="1" applyProtection="1">
      <alignment horizontal="left" vertical="center" shrinkToFit="1"/>
      <protection locked="0"/>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2" xfId="0" applyFont="1" applyBorder="1" applyAlignment="1">
      <alignment horizontal="center" vertical="center" textRotation="255" wrapText="1"/>
    </xf>
    <xf numFmtId="0" fontId="8" fillId="0" borderId="8"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0" xfId="0" applyFont="1" applyBorder="1" applyAlignment="1">
      <alignment horizontal="center" vertical="center" textRotation="255"/>
    </xf>
    <xf numFmtId="0" fontId="10" fillId="0" borderId="7" xfId="0" applyFont="1" applyBorder="1" applyAlignment="1">
      <alignment horizontal="left"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78" fontId="13" fillId="0" borderId="0" xfId="0" applyNumberFormat="1" applyFont="1" applyAlignment="1" applyProtection="1">
      <alignment horizontal="left" vertical="center"/>
      <protection locked="0"/>
    </xf>
    <xf numFmtId="0" fontId="13" fillId="0" borderId="7" xfId="0" applyFont="1" applyBorder="1" applyAlignment="1">
      <alignment horizontal="left" vertical="top" wrapText="1"/>
    </xf>
    <xf numFmtId="0" fontId="8" fillId="0" borderId="6" xfId="0" applyFont="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3" fillId="4" borderId="12" xfId="0" applyFont="1" applyFill="1" applyBorder="1" applyAlignment="1">
      <alignment horizontal="center" vertical="center" textRotation="255"/>
    </xf>
    <xf numFmtId="0" fontId="13" fillId="4" borderId="6" xfId="0" applyFont="1" applyFill="1" applyBorder="1" applyAlignment="1">
      <alignment horizontal="center" vertical="center" textRotation="255"/>
    </xf>
    <xf numFmtId="0" fontId="13" fillId="4" borderId="11" xfId="0" applyFont="1" applyFill="1" applyBorder="1" applyAlignment="1">
      <alignment horizontal="center" vertical="center" textRotation="255"/>
    </xf>
    <xf numFmtId="0" fontId="10" fillId="4" borderId="4" xfId="0" applyFont="1" applyFill="1" applyBorder="1" applyAlignment="1">
      <alignment horizontal="center" vertical="center" textRotation="255"/>
    </xf>
    <xf numFmtId="0" fontId="8" fillId="4" borderId="1" xfId="0" applyFont="1" applyFill="1" applyBorder="1" applyAlignment="1">
      <alignment horizontal="center" vertical="center" wrapText="1"/>
    </xf>
  </cellXfs>
  <cellStyles count="16">
    <cellStyle name="パーセント" xfId="15" builtinId="5"/>
    <cellStyle name="パーセント 2" xfId="12" xr:uid="{00000000-0005-0000-0000-000001000000}"/>
    <cellStyle name="桁区切り" xfId="14" builtinId="6"/>
    <cellStyle name="桁区切り 2" xfId="5" xr:uid="{00000000-0005-0000-0000-000004000000}"/>
    <cellStyle name="桁区切り 2 3" xfId="10" xr:uid="{00000000-0005-0000-0000-000005000000}"/>
    <cellStyle name="桁区切り 3" xfId="2" xr:uid="{00000000-0005-0000-0000-000006000000}"/>
    <cellStyle name="桁区切り 4" xfId="8" xr:uid="{00000000-0005-0000-0000-000007000000}"/>
    <cellStyle name="標準" xfId="0" builtinId="0"/>
    <cellStyle name="標準 2" xfId="1" xr:uid="{00000000-0005-0000-0000-000009000000}"/>
    <cellStyle name="標準 2 2" xfId="11" xr:uid="{00000000-0005-0000-0000-00000A000000}"/>
    <cellStyle name="標準 2 3" xfId="13" xr:uid="{00000000-0005-0000-0000-00000B000000}"/>
    <cellStyle name="標準 3" xfId="4" xr:uid="{00000000-0005-0000-0000-00000C000000}"/>
    <cellStyle name="標準 3 2" xfId="7" xr:uid="{00000000-0005-0000-0000-00000D000000}"/>
    <cellStyle name="標準 3 2 2" xfId="9" xr:uid="{00000000-0005-0000-0000-00000E000000}"/>
    <cellStyle name="標準 4" xfId="6" xr:uid="{00000000-0005-0000-0000-00000F000000}"/>
    <cellStyle name="標準 8" xfId="3" xr:uid="{00000000-0005-0000-0000-000010000000}"/>
  </cellStyles>
  <dxfs count="122">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ont>
        <color rgb="FFFF0000"/>
      </font>
      <fill>
        <patternFill patternType="solid">
          <bgColor theme="7" tint="0.79998168889431442"/>
        </patternFill>
      </fill>
    </dxf>
    <dxf>
      <font>
        <strike val="0"/>
        <color theme="1"/>
      </font>
      <fill>
        <patternFill>
          <bgColor theme="7" tint="0.79998168889431442"/>
        </patternFill>
      </fill>
    </dxf>
    <dxf>
      <fill>
        <patternFill>
          <bgColor rgb="FFFFFF00"/>
        </patternFill>
      </fill>
    </dxf>
    <dxf>
      <fill>
        <patternFill>
          <bgColor theme="7"/>
        </patternFill>
      </fill>
    </dxf>
    <dxf>
      <fill>
        <patternFill>
          <bgColor rgb="FFFFFF00"/>
        </patternFill>
      </fill>
    </dxf>
    <dxf>
      <fill>
        <patternFill>
          <bgColor rgb="FFFFC000"/>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fgColor indexed="64"/>
          <bgColor auto="1"/>
        </patternFill>
      </fill>
    </dxf>
    <dxf>
      <fill>
        <patternFill>
          <fgColor rgb="FFCCFFFF"/>
          <bgColor rgb="FFCCFFFF"/>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theme="0"/>
        </patternFill>
      </fill>
    </dxf>
    <dxf>
      <fill>
        <patternFill>
          <bgColor rgb="FFCCFFFF"/>
        </patternFill>
      </fill>
    </dxf>
    <dxf>
      <fill>
        <patternFill>
          <bgColor theme="0"/>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patternFill>
      </fill>
    </dxf>
    <dxf>
      <fill>
        <patternFill patternType="solid">
          <fgColor indexed="64"/>
          <bgColor theme="2"/>
        </patternFill>
      </fill>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1"/>
    </dxf>
    <dxf>
      <border outline="0">
        <bottom style="thin">
          <color indexed="64"/>
        </bottom>
      </border>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protection locked="1" hidden="1"/>
    </dxf>
    <dxf>
      <fill>
        <patternFill patternType="solid">
          <fgColor indexed="64"/>
          <bgColor theme="2"/>
        </patternFill>
      </fill>
    </dxf>
  </dxfs>
  <tableStyles count="0" defaultTableStyle="TableStyleMedium2" defaultPivotStyle="PivotStyleLight16"/>
  <colors>
    <mruColors>
      <color rgb="FFCCFFFF"/>
      <color rgb="FFFFFF66"/>
      <color rgb="FFFFFFCC"/>
      <color rgb="FFFFCCCC"/>
      <color rgb="FFFF99FF"/>
      <color rgb="FFFFCCFF"/>
      <color rgb="FFD9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13</xdr:col>
      <xdr:colOff>238700</xdr:colOff>
      <xdr:row>2</xdr:row>
      <xdr:rowOff>61778</xdr:rowOff>
    </xdr:from>
    <xdr:to>
      <xdr:col>14</xdr:col>
      <xdr:colOff>117796</xdr:colOff>
      <xdr:row>17</xdr:row>
      <xdr:rowOff>98915</xdr:rowOff>
    </xdr:to>
    <xdr:sp macro="" textlink="">
      <xdr:nvSpPr>
        <xdr:cNvPr id="3" name="テキスト ボックス 2">
          <a:extLst>
            <a:ext uri="{FF2B5EF4-FFF2-40B4-BE49-F238E27FC236}">
              <a16:creationId xmlns:a16="http://schemas.microsoft.com/office/drawing/2014/main" id="{382EEA8B-0C9D-42D8-B3B0-EB1CD3CAA65E}"/>
            </a:ext>
          </a:extLst>
        </xdr:cNvPr>
        <xdr:cNvSpPr txBox="1"/>
      </xdr:nvSpPr>
      <xdr:spPr>
        <a:xfrm>
          <a:off x="9573200" y="476396"/>
          <a:ext cx="562655" cy="4194519"/>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15</xdr:col>
      <xdr:colOff>185208</xdr:colOff>
      <xdr:row>0</xdr:row>
      <xdr:rowOff>0</xdr:rowOff>
    </xdr:from>
    <xdr:to>
      <xdr:col>37</xdr:col>
      <xdr:colOff>389648</xdr:colOff>
      <xdr:row>167</xdr:row>
      <xdr:rowOff>107934</xdr:rowOff>
    </xdr:to>
    <xdr:pic>
      <xdr:nvPicPr>
        <xdr:cNvPr id="6" name="図 5">
          <a:extLst>
            <a:ext uri="{FF2B5EF4-FFF2-40B4-BE49-F238E27FC236}">
              <a16:creationId xmlns:a16="http://schemas.microsoft.com/office/drawing/2014/main" id="{BCF3BBBC-054A-D010-B064-0105CBC88F13}"/>
            </a:ext>
          </a:extLst>
        </xdr:cNvPr>
        <xdr:cNvPicPr>
          <a:picLocks noChangeAspect="1"/>
        </xdr:cNvPicPr>
      </xdr:nvPicPr>
      <xdr:blipFill rotWithShape="1">
        <a:blip xmlns:r="http://schemas.openxmlformats.org/officeDocument/2006/relationships" r:embed="rId1"/>
        <a:srcRect l="515"/>
        <a:stretch>
          <a:fillRect/>
        </a:stretch>
      </xdr:blipFill>
      <xdr:spPr>
        <a:xfrm>
          <a:off x="11112500" y="0"/>
          <a:ext cx="15338606" cy="52363142"/>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276224</xdr:colOff>
      <xdr:row>12</xdr:row>
      <xdr:rowOff>200025</xdr:rowOff>
    </xdr:to>
    <xdr:sp macro="" textlink="">
      <xdr:nvSpPr>
        <xdr:cNvPr id="4" name="テキスト ボックス 3">
          <a:extLst>
            <a:ext uri="{FF2B5EF4-FFF2-40B4-BE49-F238E27FC236}">
              <a16:creationId xmlns:a16="http://schemas.microsoft.com/office/drawing/2014/main" id="{C6189F57-DE0E-423A-9A4A-267E631E37F9}"/>
            </a:ext>
          </a:extLst>
        </xdr:cNvPr>
        <xdr:cNvSpPr txBox="1"/>
      </xdr:nvSpPr>
      <xdr:spPr>
        <a:xfrm>
          <a:off x="7734300" y="381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35</xdr:col>
      <xdr:colOff>173182</xdr:colOff>
      <xdr:row>0</xdr:row>
      <xdr:rowOff>0</xdr:rowOff>
    </xdr:from>
    <xdr:to>
      <xdr:col>65</xdr:col>
      <xdr:colOff>8488</xdr:colOff>
      <xdr:row>31</xdr:row>
      <xdr:rowOff>509090</xdr:rowOff>
    </xdr:to>
    <xdr:pic>
      <xdr:nvPicPr>
        <xdr:cNvPr id="2" name="図 1">
          <a:extLst>
            <a:ext uri="{FF2B5EF4-FFF2-40B4-BE49-F238E27FC236}">
              <a16:creationId xmlns:a16="http://schemas.microsoft.com/office/drawing/2014/main" id="{01F7E618-5B23-E4A5-6511-06B37C8C0100}"/>
            </a:ext>
          </a:extLst>
        </xdr:cNvPr>
        <xdr:cNvPicPr>
          <a:picLocks noChangeAspect="1"/>
        </xdr:cNvPicPr>
      </xdr:nvPicPr>
      <xdr:blipFill>
        <a:blip xmlns:r="http://schemas.openxmlformats.org/officeDocument/2006/relationships" r:embed="rId1"/>
        <a:stretch>
          <a:fillRect/>
        </a:stretch>
      </xdr:blipFill>
      <xdr:spPr>
        <a:xfrm>
          <a:off x="9871364" y="0"/>
          <a:ext cx="8148033" cy="98435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238125</xdr:colOff>
      <xdr:row>2</xdr:row>
      <xdr:rowOff>95250</xdr:rowOff>
    </xdr:from>
    <xdr:to>
      <xdr:col>30</xdr:col>
      <xdr:colOff>238124</xdr:colOff>
      <xdr:row>12</xdr:row>
      <xdr:rowOff>295275</xdr:rowOff>
    </xdr:to>
    <xdr:sp macro="" textlink="">
      <xdr:nvSpPr>
        <xdr:cNvPr id="4" name="テキスト ボックス 3">
          <a:extLst>
            <a:ext uri="{FF2B5EF4-FFF2-40B4-BE49-F238E27FC236}">
              <a16:creationId xmlns:a16="http://schemas.microsoft.com/office/drawing/2014/main" id="{9E71DD2B-EAF1-4B92-A2B6-D3608FB21DC9}"/>
            </a:ext>
          </a:extLst>
        </xdr:cNvPr>
        <xdr:cNvSpPr txBox="1"/>
      </xdr:nvSpPr>
      <xdr:spPr>
        <a:xfrm>
          <a:off x="7972425" y="44767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125405</xdr:colOff>
      <xdr:row>0</xdr:row>
      <xdr:rowOff>0</xdr:rowOff>
    </xdr:from>
    <xdr:to>
      <xdr:col>57</xdr:col>
      <xdr:colOff>29299</xdr:colOff>
      <xdr:row>28</xdr:row>
      <xdr:rowOff>277091</xdr:rowOff>
    </xdr:to>
    <xdr:pic>
      <xdr:nvPicPr>
        <xdr:cNvPr id="5" name="図 4">
          <a:extLst>
            <a:ext uri="{FF2B5EF4-FFF2-40B4-BE49-F238E27FC236}">
              <a16:creationId xmlns:a16="http://schemas.microsoft.com/office/drawing/2014/main" id="{3B48C6CA-5890-53AA-0ECA-3B16593B0133}"/>
            </a:ext>
          </a:extLst>
        </xdr:cNvPr>
        <xdr:cNvPicPr>
          <a:picLocks noChangeAspect="1"/>
        </xdr:cNvPicPr>
      </xdr:nvPicPr>
      <xdr:blipFill>
        <a:blip xmlns:r="http://schemas.openxmlformats.org/officeDocument/2006/relationships" r:embed="rId1"/>
        <a:stretch>
          <a:fillRect/>
        </a:stretch>
      </xdr:blipFill>
      <xdr:spPr>
        <a:xfrm>
          <a:off x="9269405" y="0"/>
          <a:ext cx="6554076" cy="86244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133350</xdr:colOff>
      <xdr:row>2</xdr:row>
      <xdr:rowOff>133350</xdr:rowOff>
    </xdr:from>
    <xdr:to>
      <xdr:col>30</xdr:col>
      <xdr:colOff>133349</xdr:colOff>
      <xdr:row>12</xdr:row>
      <xdr:rowOff>333375</xdr:rowOff>
    </xdr:to>
    <xdr:sp macro="" textlink="">
      <xdr:nvSpPr>
        <xdr:cNvPr id="3" name="テキスト ボックス 2">
          <a:extLst>
            <a:ext uri="{FF2B5EF4-FFF2-40B4-BE49-F238E27FC236}">
              <a16:creationId xmlns:a16="http://schemas.microsoft.com/office/drawing/2014/main" id="{529E1143-6646-46A1-8784-E9E4095539EC}"/>
            </a:ext>
          </a:extLst>
        </xdr:cNvPr>
        <xdr:cNvSpPr txBox="1"/>
      </xdr:nvSpPr>
      <xdr:spPr>
        <a:xfrm>
          <a:off x="7867650" y="4953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0</xdr:colOff>
      <xdr:row>0</xdr:row>
      <xdr:rowOff>0</xdr:rowOff>
    </xdr:from>
    <xdr:to>
      <xdr:col>55</xdr:col>
      <xdr:colOff>98571</xdr:colOff>
      <xdr:row>29</xdr:row>
      <xdr:rowOff>121392</xdr:rowOff>
    </xdr:to>
    <xdr:pic>
      <xdr:nvPicPr>
        <xdr:cNvPr id="4" name="図 3">
          <a:extLst>
            <a:ext uri="{FF2B5EF4-FFF2-40B4-BE49-F238E27FC236}">
              <a16:creationId xmlns:a16="http://schemas.microsoft.com/office/drawing/2014/main" id="{B4E32A10-2678-AA46-CC85-CD2310D159D4}"/>
            </a:ext>
          </a:extLst>
        </xdr:cNvPr>
        <xdr:cNvPicPr>
          <a:picLocks noChangeAspect="1"/>
        </xdr:cNvPicPr>
      </xdr:nvPicPr>
      <xdr:blipFill>
        <a:blip xmlns:r="http://schemas.openxmlformats.org/officeDocument/2006/relationships" r:embed="rId1"/>
        <a:stretch>
          <a:fillRect/>
        </a:stretch>
      </xdr:blipFill>
      <xdr:spPr>
        <a:xfrm>
          <a:off x="8980714" y="0"/>
          <a:ext cx="6085714" cy="857142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27</xdr:col>
      <xdr:colOff>155863</xdr:colOff>
      <xdr:row>3</xdr:row>
      <xdr:rowOff>138545</xdr:rowOff>
    </xdr:from>
    <xdr:to>
      <xdr:col>29</xdr:col>
      <xdr:colOff>182634</xdr:colOff>
      <xdr:row>13</xdr:row>
      <xdr:rowOff>136530</xdr:rowOff>
    </xdr:to>
    <xdr:pic>
      <xdr:nvPicPr>
        <xdr:cNvPr id="3" name="図 2">
          <a:extLst>
            <a:ext uri="{FF2B5EF4-FFF2-40B4-BE49-F238E27FC236}">
              <a16:creationId xmlns:a16="http://schemas.microsoft.com/office/drawing/2014/main" id="{86D159CD-0D36-C4B6-2451-A5C6A1F38CC7}"/>
            </a:ext>
          </a:extLst>
        </xdr:cNvPr>
        <xdr:cNvPicPr>
          <a:picLocks noChangeAspect="1"/>
        </xdr:cNvPicPr>
      </xdr:nvPicPr>
      <xdr:blipFill>
        <a:blip xmlns:r="http://schemas.openxmlformats.org/officeDocument/2006/relationships" r:embed="rId1"/>
        <a:stretch>
          <a:fillRect/>
        </a:stretch>
      </xdr:blipFill>
      <xdr:spPr>
        <a:xfrm>
          <a:off x="7637318" y="710045"/>
          <a:ext cx="580952" cy="2266667"/>
        </a:xfrm>
        <a:prstGeom prst="rect">
          <a:avLst/>
        </a:prstGeom>
      </xdr:spPr>
    </xdr:pic>
    <xdr:clientData/>
  </xdr:twoCellAnchor>
  <xdr:twoCellAnchor editAs="oneCell">
    <xdr:from>
      <xdr:col>34</xdr:col>
      <xdr:colOff>149678</xdr:colOff>
      <xdr:row>0</xdr:row>
      <xdr:rowOff>0</xdr:rowOff>
    </xdr:from>
    <xdr:to>
      <xdr:col>56</xdr:col>
      <xdr:colOff>98570</xdr:colOff>
      <xdr:row>26</xdr:row>
      <xdr:rowOff>358177</xdr:rowOff>
    </xdr:to>
    <xdr:pic>
      <xdr:nvPicPr>
        <xdr:cNvPr id="5" name="図 4">
          <a:extLst>
            <a:ext uri="{FF2B5EF4-FFF2-40B4-BE49-F238E27FC236}">
              <a16:creationId xmlns:a16="http://schemas.microsoft.com/office/drawing/2014/main" id="{FDB930A5-B324-E02B-598B-C13F93F063F8}"/>
            </a:ext>
          </a:extLst>
        </xdr:cNvPr>
        <xdr:cNvPicPr>
          <a:picLocks noChangeAspect="1"/>
        </xdr:cNvPicPr>
      </xdr:nvPicPr>
      <xdr:blipFill>
        <a:blip xmlns:r="http://schemas.openxmlformats.org/officeDocument/2006/relationships" r:embed="rId2"/>
        <a:stretch>
          <a:fillRect/>
        </a:stretch>
      </xdr:blipFill>
      <xdr:spPr>
        <a:xfrm>
          <a:off x="9402535" y="0"/>
          <a:ext cx="5936035" cy="868574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38100</xdr:colOff>
      <xdr:row>2</xdr:row>
      <xdr:rowOff>161925</xdr:rowOff>
    </xdr:from>
    <xdr:to>
      <xdr:col>29</xdr:col>
      <xdr:colOff>38099</xdr:colOff>
      <xdr:row>13</xdr:row>
      <xdr:rowOff>123825</xdr:rowOff>
    </xdr:to>
    <xdr:sp macro="" textlink="">
      <xdr:nvSpPr>
        <xdr:cNvPr id="2" name="テキスト ボックス 1">
          <a:extLst>
            <a:ext uri="{FF2B5EF4-FFF2-40B4-BE49-F238E27FC236}">
              <a16:creationId xmlns:a16="http://schemas.microsoft.com/office/drawing/2014/main" id="{F5393AA5-4D48-4C40-A27B-FCAFF22D7F6B}"/>
            </a:ext>
          </a:extLst>
        </xdr:cNvPr>
        <xdr:cNvSpPr txBox="1"/>
      </xdr:nvSpPr>
      <xdr:spPr>
        <a:xfrm>
          <a:off x="7496175" y="5048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190500</xdr:colOff>
      <xdr:row>0</xdr:row>
      <xdr:rowOff>0</xdr:rowOff>
    </xdr:from>
    <xdr:to>
      <xdr:col>54</xdr:col>
      <xdr:colOff>202626</xdr:colOff>
      <xdr:row>32</xdr:row>
      <xdr:rowOff>75590</xdr:rowOff>
    </xdr:to>
    <xdr:pic>
      <xdr:nvPicPr>
        <xdr:cNvPr id="5" name="図 4">
          <a:extLst>
            <a:ext uri="{FF2B5EF4-FFF2-40B4-BE49-F238E27FC236}">
              <a16:creationId xmlns:a16="http://schemas.microsoft.com/office/drawing/2014/main" id="{5C992AAC-DBE3-44DB-24BE-7514CE79DDE9}"/>
            </a:ext>
          </a:extLst>
        </xdr:cNvPr>
        <xdr:cNvPicPr>
          <a:picLocks noChangeAspect="1"/>
        </xdr:cNvPicPr>
      </xdr:nvPicPr>
      <xdr:blipFill>
        <a:blip xmlns:r="http://schemas.openxmlformats.org/officeDocument/2006/relationships" r:embed="rId1"/>
        <a:stretch>
          <a:fillRect/>
        </a:stretch>
      </xdr:blipFill>
      <xdr:spPr>
        <a:xfrm>
          <a:off x="9620250" y="0"/>
          <a:ext cx="6012876" cy="9600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0</xdr:row>
      <xdr:rowOff>99060</xdr:rowOff>
    </xdr:from>
    <xdr:to>
      <xdr:col>5</xdr:col>
      <xdr:colOff>667565</xdr:colOff>
      <xdr:row>5</xdr:row>
      <xdr:rowOff>268761</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20980" y="99060"/>
          <a:ext cx="5839640" cy="1114581"/>
        </a:xfrm>
        <a:prstGeom prst="rect">
          <a:avLst/>
        </a:prstGeom>
        <a:ln w="28575">
          <a:solidFill>
            <a:srgbClr val="FF0000"/>
          </a:solidFill>
        </a:ln>
      </xdr:spPr>
    </xdr:pic>
    <xdr:clientData/>
  </xdr:twoCellAnchor>
  <xdr:twoCellAnchor>
    <xdr:from>
      <xdr:col>15</xdr:col>
      <xdr:colOff>176895</xdr:colOff>
      <xdr:row>5</xdr:row>
      <xdr:rowOff>163285</xdr:rowOff>
    </xdr:from>
    <xdr:to>
      <xdr:col>16</xdr:col>
      <xdr:colOff>103415</xdr:colOff>
      <xdr:row>17</xdr:row>
      <xdr:rowOff>61232</xdr:rowOff>
    </xdr:to>
    <xdr:sp macro="" textlink="">
      <xdr:nvSpPr>
        <xdr:cNvPr id="4" name="テキスト ボックス 3">
          <a:extLst>
            <a:ext uri="{FF2B5EF4-FFF2-40B4-BE49-F238E27FC236}">
              <a16:creationId xmlns:a16="http://schemas.microsoft.com/office/drawing/2014/main" id="{52113938-CB08-4877-9631-A5328006BB32}"/>
            </a:ext>
          </a:extLst>
        </xdr:cNvPr>
        <xdr:cNvSpPr txBox="1"/>
      </xdr:nvSpPr>
      <xdr:spPr>
        <a:xfrm>
          <a:off x="9987645" y="1102178"/>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17</xdr:col>
      <xdr:colOff>0</xdr:colOff>
      <xdr:row>0</xdr:row>
      <xdr:rowOff>0</xdr:rowOff>
    </xdr:from>
    <xdr:to>
      <xdr:col>39</xdr:col>
      <xdr:colOff>350705</xdr:colOff>
      <xdr:row>156</xdr:row>
      <xdr:rowOff>44352</xdr:rowOff>
    </xdr:to>
    <xdr:pic>
      <xdr:nvPicPr>
        <xdr:cNvPr id="3" name="図 2">
          <a:extLst>
            <a:ext uri="{FF2B5EF4-FFF2-40B4-BE49-F238E27FC236}">
              <a16:creationId xmlns:a16="http://schemas.microsoft.com/office/drawing/2014/main" id="{39CB63CA-98D7-4D60-B021-E0B01B1DD26B}"/>
            </a:ext>
          </a:extLst>
        </xdr:cNvPr>
        <xdr:cNvPicPr>
          <a:picLocks noChangeAspect="1"/>
        </xdr:cNvPicPr>
      </xdr:nvPicPr>
      <xdr:blipFill>
        <a:blip xmlns:r="http://schemas.openxmlformats.org/officeDocument/2006/relationships" r:embed="rId2"/>
        <a:stretch>
          <a:fillRect/>
        </a:stretch>
      </xdr:blipFill>
      <xdr:spPr>
        <a:xfrm>
          <a:off x="10934700" y="0"/>
          <a:ext cx="13761905" cy="261809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10</xdr:col>
      <xdr:colOff>6350</xdr:colOff>
      <xdr:row>6</xdr:row>
      <xdr:rowOff>190500</xdr:rowOff>
    </xdr:to>
    <xdr:pic>
      <xdr:nvPicPr>
        <xdr:cNvPr id="5" name="図 4">
          <a:extLst>
            <a:ext uri="{FF2B5EF4-FFF2-40B4-BE49-F238E27FC236}">
              <a16:creationId xmlns:a16="http://schemas.microsoft.com/office/drawing/2014/main" id="{00000000-0008-0000-0C00-000005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22250" y="127000"/>
          <a:ext cx="7248525"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106046</xdr:rowOff>
    </xdr:from>
    <xdr:to>
      <xdr:col>10</xdr:col>
      <xdr:colOff>15875</xdr:colOff>
      <xdr:row>6</xdr:row>
      <xdr:rowOff>190501</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17170" y="106046"/>
          <a:ext cx="7259955" cy="1338580"/>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xdr:from>
      <xdr:col>22</xdr:col>
      <xdr:colOff>190500</xdr:colOff>
      <xdr:row>8</xdr:row>
      <xdr:rowOff>175259</xdr:rowOff>
    </xdr:from>
    <xdr:to>
      <xdr:col>28</xdr:col>
      <xdr:colOff>68580</xdr:colOff>
      <xdr:row>10</xdr:row>
      <xdr:rowOff>8964</xdr:rowOff>
    </xdr:to>
    <xdr:sp macro="" textlink="">
      <xdr:nvSpPr>
        <xdr:cNvPr id="11" name="正方形/長方形 10">
          <a:extLst>
            <a:ext uri="{FF2B5EF4-FFF2-40B4-BE49-F238E27FC236}">
              <a16:creationId xmlns:a16="http://schemas.microsoft.com/office/drawing/2014/main" id="{00000000-0008-0000-0C00-00000B000000}"/>
            </a:ext>
          </a:extLst>
        </xdr:cNvPr>
        <xdr:cNvSpPr/>
      </xdr:nvSpPr>
      <xdr:spPr bwMode="auto">
        <a:xfrm>
          <a:off x="15057120" y="1874519"/>
          <a:ext cx="3855720" cy="40520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21</xdr:col>
      <xdr:colOff>449581</xdr:colOff>
      <xdr:row>2</xdr:row>
      <xdr:rowOff>0</xdr:rowOff>
    </xdr:from>
    <xdr:to>
      <xdr:col>28</xdr:col>
      <xdr:colOff>594361</xdr:colOff>
      <xdr:row>5</xdr:row>
      <xdr:rowOff>160020</xdr:rowOff>
    </xdr:to>
    <xdr:sp macro="" textlink="">
      <xdr:nvSpPr>
        <xdr:cNvPr id="12" name="線吹き出し 1 (枠付き) 11">
          <a:extLst>
            <a:ext uri="{FF2B5EF4-FFF2-40B4-BE49-F238E27FC236}">
              <a16:creationId xmlns:a16="http://schemas.microsoft.com/office/drawing/2014/main" id="{00000000-0008-0000-0C00-00000C000000}"/>
            </a:ext>
          </a:extLst>
        </xdr:cNvPr>
        <xdr:cNvSpPr/>
      </xdr:nvSpPr>
      <xdr:spPr>
        <a:xfrm>
          <a:off x="14653261" y="419100"/>
          <a:ext cx="478536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14</xdr:col>
      <xdr:colOff>76200</xdr:colOff>
      <xdr:row>4</xdr:row>
      <xdr:rowOff>152400</xdr:rowOff>
    </xdr:from>
    <xdr:to>
      <xdr:col>14</xdr:col>
      <xdr:colOff>628649</xdr:colOff>
      <xdr:row>15</xdr:row>
      <xdr:rowOff>76200</xdr:rowOff>
    </xdr:to>
    <xdr:sp macro="" textlink="">
      <xdr:nvSpPr>
        <xdr:cNvPr id="3" name="テキスト ボックス 2">
          <a:extLst>
            <a:ext uri="{FF2B5EF4-FFF2-40B4-BE49-F238E27FC236}">
              <a16:creationId xmlns:a16="http://schemas.microsoft.com/office/drawing/2014/main" id="{D1A6EDE4-3348-4EA4-A8D9-07C3E097FDFA}"/>
            </a:ext>
          </a:extLst>
        </xdr:cNvPr>
        <xdr:cNvSpPr txBox="1"/>
      </xdr:nvSpPr>
      <xdr:spPr>
        <a:xfrm>
          <a:off x="10277475" y="9620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15</xdr:col>
      <xdr:colOff>0</xdr:colOff>
      <xdr:row>8</xdr:row>
      <xdr:rowOff>1</xdr:rowOff>
    </xdr:from>
    <xdr:to>
      <xdr:col>31</xdr:col>
      <xdr:colOff>82960</xdr:colOff>
      <xdr:row>44</xdr:row>
      <xdr:rowOff>0</xdr:rowOff>
    </xdr:to>
    <xdr:grpSp>
      <xdr:nvGrpSpPr>
        <xdr:cNvPr id="6" name="グループ化 5">
          <a:extLst>
            <a:ext uri="{FF2B5EF4-FFF2-40B4-BE49-F238E27FC236}">
              <a16:creationId xmlns:a16="http://schemas.microsoft.com/office/drawing/2014/main" id="{19AD0D7D-DC9D-E497-85D5-60BD30A30DE5}"/>
            </a:ext>
          </a:extLst>
        </xdr:cNvPr>
        <xdr:cNvGrpSpPr/>
      </xdr:nvGrpSpPr>
      <xdr:grpSpPr>
        <a:xfrm>
          <a:off x="10634382" y="1692089"/>
          <a:ext cx="10000166" cy="6633882"/>
          <a:chOff x="10858500" y="1692089"/>
          <a:chExt cx="9996991" cy="6633882"/>
        </a:xfrm>
      </xdr:grpSpPr>
      <xdr:pic>
        <xdr:nvPicPr>
          <xdr:cNvPr id="7" name="図 6">
            <a:extLst>
              <a:ext uri="{FF2B5EF4-FFF2-40B4-BE49-F238E27FC236}">
                <a16:creationId xmlns:a16="http://schemas.microsoft.com/office/drawing/2014/main" id="{00000000-0008-0000-0C00-000007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5285"/>
          <a:stretch>
            <a:fillRect/>
          </a:stretch>
        </xdr:blipFill>
        <xdr:spPr bwMode="auto">
          <a:xfrm>
            <a:off x="10858500" y="1692089"/>
            <a:ext cx="9996991" cy="663388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49E6E7B7-3ACD-A03B-EE26-9AAD42673982}"/>
              </a:ext>
            </a:extLst>
          </xdr:cNvPr>
          <xdr:cNvSpPr txBox="1"/>
        </xdr:nvSpPr>
        <xdr:spPr>
          <a:xfrm>
            <a:off x="10890490" y="1711069"/>
            <a:ext cx="1011717" cy="2292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a:latin typeface="メイリオ" panose="020B0604030504040204" pitchFamily="50" charset="-128"/>
                <a:ea typeface="メイリオ" panose="020B0604030504040204" pitchFamily="50" charset="-128"/>
              </a:rPr>
              <a:t>共通様式２</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127000</xdr:rowOff>
    </xdr:from>
    <xdr:to>
      <xdr:col>10</xdr:col>
      <xdr:colOff>6350</xdr:colOff>
      <xdr:row>6</xdr:row>
      <xdr:rowOff>190500</xdr:rowOff>
    </xdr:to>
    <xdr:pic>
      <xdr:nvPicPr>
        <xdr:cNvPr id="2" name="図 1">
          <a:extLst>
            <a:ext uri="{FF2B5EF4-FFF2-40B4-BE49-F238E27FC236}">
              <a16:creationId xmlns:a16="http://schemas.microsoft.com/office/drawing/2014/main" id="{56FBF8A0-AD49-4B51-B681-CF4183BEAAB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60" b="13888"/>
        <a:stretch/>
      </xdr:blipFill>
      <xdr:spPr bwMode="auto">
        <a:xfrm>
          <a:off x="215900" y="127000"/>
          <a:ext cx="7223125" cy="13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106046</xdr:rowOff>
    </xdr:from>
    <xdr:to>
      <xdr:col>10</xdr:col>
      <xdr:colOff>15875</xdr:colOff>
      <xdr:row>6</xdr:row>
      <xdr:rowOff>190501</xdr:rowOff>
    </xdr:to>
    <xdr:sp macro="" textlink="">
      <xdr:nvSpPr>
        <xdr:cNvPr id="3" name="正方形/長方形 2">
          <a:extLst>
            <a:ext uri="{FF2B5EF4-FFF2-40B4-BE49-F238E27FC236}">
              <a16:creationId xmlns:a16="http://schemas.microsoft.com/office/drawing/2014/main" id="{85BB6359-FA38-4E35-B56C-241DB04B7BC9}"/>
            </a:ext>
          </a:extLst>
        </xdr:cNvPr>
        <xdr:cNvSpPr/>
      </xdr:nvSpPr>
      <xdr:spPr>
        <a:xfrm>
          <a:off x="217170" y="106046"/>
          <a:ext cx="7228205" cy="1341755"/>
        </a:xfrm>
        <a:prstGeom prst="rect">
          <a:avLst/>
        </a:prstGeom>
        <a:noFill/>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ja-JP" sz="1600">
            <a:solidFill>
              <a:sysClr val="windowText" lastClr="000000"/>
            </a:solidFill>
            <a:effectLst/>
          </a:endParaRPr>
        </a:p>
      </xdr:txBody>
    </xdr:sp>
    <xdr:clientData/>
  </xdr:twoCellAnchor>
  <xdr:twoCellAnchor>
    <xdr:from>
      <xdr:col>21</xdr:col>
      <xdr:colOff>449581</xdr:colOff>
      <xdr:row>2</xdr:row>
      <xdr:rowOff>0</xdr:rowOff>
    </xdr:from>
    <xdr:to>
      <xdr:col>28</xdr:col>
      <xdr:colOff>594361</xdr:colOff>
      <xdr:row>5</xdr:row>
      <xdr:rowOff>160020</xdr:rowOff>
    </xdr:to>
    <xdr:sp macro="" textlink="">
      <xdr:nvSpPr>
        <xdr:cNvPr id="7" name="線吹き出し 1 (枠付き) 11">
          <a:extLst>
            <a:ext uri="{FF2B5EF4-FFF2-40B4-BE49-F238E27FC236}">
              <a16:creationId xmlns:a16="http://schemas.microsoft.com/office/drawing/2014/main" id="{7B9F6150-2738-464B-B1FB-9C3D9733D12D}"/>
            </a:ext>
          </a:extLst>
        </xdr:cNvPr>
        <xdr:cNvSpPr/>
      </xdr:nvSpPr>
      <xdr:spPr>
        <a:xfrm>
          <a:off x="14559281" y="419100"/>
          <a:ext cx="4723130" cy="769620"/>
        </a:xfrm>
        <a:prstGeom prst="borderCallout1">
          <a:avLst>
            <a:gd name="adj1" fmla="val 189997"/>
            <a:gd name="adj2" fmla="val 47028"/>
            <a:gd name="adj3" fmla="val 99471"/>
            <a:gd name="adj4" fmla="val 5040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22</xdr:col>
      <xdr:colOff>213359</xdr:colOff>
      <xdr:row>11</xdr:row>
      <xdr:rowOff>7619</xdr:rowOff>
    </xdr:from>
    <xdr:to>
      <xdr:col>28</xdr:col>
      <xdr:colOff>53340</xdr:colOff>
      <xdr:row>12</xdr:row>
      <xdr:rowOff>8964</xdr:rowOff>
    </xdr:to>
    <xdr:sp macro="" textlink="">
      <xdr:nvSpPr>
        <xdr:cNvPr id="8" name="正方形/長方形 7">
          <a:extLst>
            <a:ext uri="{FF2B5EF4-FFF2-40B4-BE49-F238E27FC236}">
              <a16:creationId xmlns:a16="http://schemas.microsoft.com/office/drawing/2014/main" id="{8981CEE4-E621-4CA0-9F78-8AB5EEB2ABD0}"/>
            </a:ext>
          </a:extLst>
        </xdr:cNvPr>
        <xdr:cNvSpPr/>
      </xdr:nvSpPr>
      <xdr:spPr bwMode="auto">
        <a:xfrm>
          <a:off x="14977109" y="8656319"/>
          <a:ext cx="3764281" cy="407745"/>
        </a:xfrm>
        <a:prstGeom prst="rect">
          <a:avLst/>
        </a:prstGeom>
        <a:noFill/>
        <a:ln w="28575">
          <a:solidFill>
            <a:srgbClr val="FF0000"/>
          </a:solidFill>
          <a:prstDash val="solid"/>
          <a:round/>
          <a:headEnd/>
          <a:tailEnd/>
        </a:ln>
      </xdr:spPr>
      <xdr:txBody>
        <a:bodyPr rot="0" spcFirstLastPara="0" vertOverflow="clip" horzOverflow="clip" vert="horz" wrap="square" lIns="74295" tIns="8890" rIns="74295" bIns="8890" numCol="1" spcCol="0" rtlCol="0" fromWordArt="0" anchor="t" anchorCtr="0" forceAA="0" upright="1" compatLnSpc="1">
          <a:prstTxWarp prst="textNoShape">
            <a:avLst/>
          </a:prstTxWarp>
          <a:noAutofit/>
        </a:bodyPr>
        <a:lstStyle/>
        <a:p>
          <a:pPr algn="l" rtl="0"/>
          <a:endParaRPr kumimoji="1" lang="ja-JP" altLang="en-US" sz="1050" b="0" i="0" u="none" strike="noStrike" baseline="0">
            <a:solidFill>
              <a:srgbClr val="FF0000"/>
            </a:solidFill>
            <a:latin typeface="ＭＳ 明朝"/>
            <a:ea typeface="ＭＳ 明朝"/>
          </a:endParaRPr>
        </a:p>
      </xdr:txBody>
    </xdr:sp>
    <xdr:clientData/>
  </xdr:twoCellAnchor>
  <xdr:twoCellAnchor>
    <xdr:from>
      <xdr:col>21</xdr:col>
      <xdr:colOff>251460</xdr:colOff>
      <xdr:row>15</xdr:row>
      <xdr:rowOff>175260</xdr:rowOff>
    </xdr:from>
    <xdr:to>
      <xdr:col>28</xdr:col>
      <xdr:colOff>348955</xdr:colOff>
      <xdr:row>19</xdr:row>
      <xdr:rowOff>182880</xdr:rowOff>
    </xdr:to>
    <xdr:sp macro="" textlink="">
      <xdr:nvSpPr>
        <xdr:cNvPr id="9" name="線吹き出し 1 (枠付き) 15">
          <a:extLst>
            <a:ext uri="{FF2B5EF4-FFF2-40B4-BE49-F238E27FC236}">
              <a16:creationId xmlns:a16="http://schemas.microsoft.com/office/drawing/2014/main" id="{7F462612-BF20-4557-8573-13C589CA9C57}"/>
            </a:ext>
          </a:extLst>
        </xdr:cNvPr>
        <xdr:cNvSpPr/>
      </xdr:nvSpPr>
      <xdr:spPr>
        <a:xfrm>
          <a:off x="14361160" y="9782810"/>
          <a:ext cx="4675845" cy="769620"/>
        </a:xfrm>
        <a:prstGeom prst="borderCallout1">
          <a:avLst>
            <a:gd name="adj1" fmla="val -94162"/>
            <a:gd name="adj2" fmla="val 51692"/>
            <a:gd name="adj3" fmla="val -529"/>
            <a:gd name="adj4" fmla="val 4943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申請時に要件判定が、”</a:t>
          </a:r>
          <a:r>
            <a:rPr kumimoji="1" lang="ja-JP" altLang="en-US" sz="1100">
              <a:solidFill>
                <a:srgbClr val="FF0000"/>
              </a:solidFill>
              <a:latin typeface="メイリオ" panose="020B0604030504040204" pitchFamily="50" charset="-128"/>
              <a:ea typeface="メイリオ" panose="020B0604030504040204" pitchFamily="50" charset="-128"/>
            </a:rPr>
            <a:t>省エネ設備更新の要件を満たしています。</a:t>
          </a:r>
          <a:r>
            <a:rPr kumimoji="1" lang="ja-JP" altLang="en-US" sz="1100">
              <a:solidFill>
                <a:sysClr val="windowText" lastClr="000000"/>
              </a:solidFill>
              <a:latin typeface="メイリオ" panose="020B0604030504040204" pitchFamily="50" charset="-128"/>
              <a:ea typeface="メイリオ" panose="020B0604030504040204" pitchFamily="50" charset="-128"/>
            </a:rPr>
            <a:t>”と</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表示されることを確認してください。</a:t>
          </a:r>
        </a:p>
      </xdr:txBody>
    </xdr:sp>
    <xdr:clientData/>
  </xdr:twoCellAnchor>
  <xdr:twoCellAnchor>
    <xdr:from>
      <xdr:col>14</xdr:col>
      <xdr:colOff>57150</xdr:colOff>
      <xdr:row>5</xdr:row>
      <xdr:rowOff>123825</xdr:rowOff>
    </xdr:from>
    <xdr:to>
      <xdr:col>14</xdr:col>
      <xdr:colOff>609599</xdr:colOff>
      <xdr:row>17</xdr:row>
      <xdr:rowOff>66675</xdr:rowOff>
    </xdr:to>
    <xdr:sp macro="" textlink="">
      <xdr:nvSpPr>
        <xdr:cNvPr id="6" name="テキスト ボックス 5">
          <a:extLst>
            <a:ext uri="{FF2B5EF4-FFF2-40B4-BE49-F238E27FC236}">
              <a16:creationId xmlns:a16="http://schemas.microsoft.com/office/drawing/2014/main" id="{65943EF5-59E6-42A0-8AE5-71D31003D45F}"/>
            </a:ext>
          </a:extLst>
        </xdr:cNvPr>
        <xdr:cNvSpPr txBox="1"/>
      </xdr:nvSpPr>
      <xdr:spPr>
        <a:xfrm>
          <a:off x="10258425" y="116205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16</xdr:col>
      <xdr:colOff>19050</xdr:colOff>
      <xdr:row>9</xdr:row>
      <xdr:rowOff>9525</xdr:rowOff>
    </xdr:from>
    <xdr:to>
      <xdr:col>31</xdr:col>
      <xdr:colOff>84455</xdr:colOff>
      <xdr:row>37</xdr:row>
      <xdr:rowOff>39370</xdr:rowOff>
    </xdr:to>
    <xdr:pic>
      <xdr:nvPicPr>
        <xdr:cNvPr id="4" name="図 3">
          <a:extLst>
            <a:ext uri="{FF2B5EF4-FFF2-40B4-BE49-F238E27FC236}">
              <a16:creationId xmlns:a16="http://schemas.microsoft.com/office/drawing/2014/main" id="{E9A9BA9D-625D-4AD8-B9A9-356C196A7DA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4507"/>
        <a:stretch>
          <a:fillRect/>
        </a:stretch>
      </xdr:blipFill>
      <xdr:spPr bwMode="auto">
        <a:xfrm>
          <a:off x="10658475" y="1714500"/>
          <a:ext cx="9923780" cy="554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57150</xdr:colOff>
      <xdr:row>9</xdr:row>
      <xdr:rowOff>85725</xdr:rowOff>
    </xdr:from>
    <xdr:to>
      <xdr:col>17</xdr:col>
      <xdr:colOff>412681</xdr:colOff>
      <xdr:row>11</xdr:row>
      <xdr:rowOff>20547</xdr:rowOff>
    </xdr:to>
    <xdr:sp macro="" textlink="">
      <xdr:nvSpPr>
        <xdr:cNvPr id="11" name="テキスト ボックス 10">
          <a:extLst>
            <a:ext uri="{FF2B5EF4-FFF2-40B4-BE49-F238E27FC236}">
              <a16:creationId xmlns:a16="http://schemas.microsoft.com/office/drawing/2014/main" id="{30E8CD06-1A1F-4AE5-82AD-6AB6BDD2CD5D}"/>
            </a:ext>
          </a:extLst>
        </xdr:cNvPr>
        <xdr:cNvSpPr txBox="1"/>
      </xdr:nvSpPr>
      <xdr:spPr>
        <a:xfrm>
          <a:off x="10696575" y="1790700"/>
          <a:ext cx="1012756" cy="2300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a:latin typeface="メイリオ" panose="020B0604030504040204" pitchFamily="50" charset="-128"/>
              <a:ea typeface="メイリオ" panose="020B0604030504040204" pitchFamily="50" charset="-128"/>
            </a:rPr>
            <a:t>共通様式３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161925</xdr:colOff>
      <xdr:row>2</xdr:row>
      <xdr:rowOff>95250</xdr:rowOff>
    </xdr:from>
    <xdr:to>
      <xdr:col>29</xdr:col>
      <xdr:colOff>161924</xdr:colOff>
      <xdr:row>12</xdr:row>
      <xdr:rowOff>295275</xdr:rowOff>
    </xdr:to>
    <xdr:sp macro="" textlink="">
      <xdr:nvSpPr>
        <xdr:cNvPr id="2" name="テキスト ボックス 1">
          <a:extLst>
            <a:ext uri="{FF2B5EF4-FFF2-40B4-BE49-F238E27FC236}">
              <a16:creationId xmlns:a16="http://schemas.microsoft.com/office/drawing/2014/main" id="{742FDBEC-9544-45A4-BC8C-1C667845769B}"/>
            </a:ext>
          </a:extLst>
        </xdr:cNvPr>
        <xdr:cNvSpPr txBox="1"/>
      </xdr:nvSpPr>
      <xdr:spPr>
        <a:xfrm>
          <a:off x="7620000" y="47625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xdr:from>
      <xdr:col>46</xdr:col>
      <xdr:colOff>9524</xdr:colOff>
      <xdr:row>3</xdr:row>
      <xdr:rowOff>180975</xdr:rowOff>
    </xdr:from>
    <xdr:to>
      <xdr:col>49</xdr:col>
      <xdr:colOff>80849</xdr:colOff>
      <xdr:row>5</xdr:row>
      <xdr:rowOff>15975</xdr:rowOff>
    </xdr:to>
    <xdr:sp macro="" textlink="">
      <xdr:nvSpPr>
        <xdr:cNvPr id="3" name="テキスト ボックス 2">
          <a:extLst>
            <a:ext uri="{FF2B5EF4-FFF2-40B4-BE49-F238E27FC236}">
              <a16:creationId xmlns:a16="http://schemas.microsoft.com/office/drawing/2014/main" id="{82458F97-2CA5-0C78-0729-9518CD677CA9}"/>
            </a:ext>
          </a:extLst>
        </xdr:cNvPr>
        <xdr:cNvSpPr txBox="1"/>
      </xdr:nvSpPr>
      <xdr:spPr>
        <a:xfrm>
          <a:off x="12715874" y="752475"/>
          <a:ext cx="900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第</a:t>
          </a:r>
          <a:r>
            <a:rPr kumimoji="1" lang="en-US" altLang="ja-JP" sz="900">
              <a:latin typeface="ＭＳ 明朝" panose="02020609040205080304" pitchFamily="17" charset="-128"/>
              <a:ea typeface="ＭＳ 明朝" panose="02020609040205080304" pitchFamily="17" charset="-128"/>
            </a:rPr>
            <a:t>14</a:t>
          </a:r>
          <a:r>
            <a:rPr kumimoji="1" lang="ja-JP" altLang="en-US" sz="900">
              <a:latin typeface="ＭＳ 明朝" panose="02020609040205080304" pitchFamily="17" charset="-128"/>
              <a:ea typeface="ＭＳ 明朝" panose="02020609040205080304" pitchFamily="17" charset="-128"/>
            </a:rPr>
            <a:t>号関係</a:t>
          </a:r>
          <a:r>
            <a:rPr kumimoji="1" lang="en-US" altLang="ja-JP" sz="900">
              <a:latin typeface="ＭＳ 明朝" panose="02020609040205080304" pitchFamily="17" charset="-128"/>
              <a:ea typeface="ＭＳ 明朝" panose="02020609040205080304" pitchFamily="17" charset="-128"/>
            </a:rPr>
            <a:t>)</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editAs="oneCell">
    <xdr:from>
      <xdr:col>35</xdr:col>
      <xdr:colOff>0</xdr:colOff>
      <xdr:row>0</xdr:row>
      <xdr:rowOff>0</xdr:rowOff>
    </xdr:from>
    <xdr:to>
      <xdr:col>57</xdr:col>
      <xdr:colOff>8764</xdr:colOff>
      <xdr:row>22</xdr:row>
      <xdr:rowOff>8719</xdr:rowOff>
    </xdr:to>
    <xdr:pic>
      <xdr:nvPicPr>
        <xdr:cNvPr id="6" name="図 5">
          <a:extLst>
            <a:ext uri="{FF2B5EF4-FFF2-40B4-BE49-F238E27FC236}">
              <a16:creationId xmlns:a16="http://schemas.microsoft.com/office/drawing/2014/main" id="{3609731D-D6B3-56B9-10F8-071112405E39}"/>
            </a:ext>
          </a:extLst>
        </xdr:cNvPr>
        <xdr:cNvPicPr>
          <a:picLocks noChangeAspect="1"/>
        </xdr:cNvPicPr>
      </xdr:nvPicPr>
      <xdr:blipFill>
        <a:blip xmlns:r="http://schemas.openxmlformats.org/officeDocument/2006/relationships" r:embed="rId1"/>
        <a:stretch>
          <a:fillRect/>
        </a:stretch>
      </xdr:blipFill>
      <xdr:spPr>
        <a:xfrm>
          <a:off x="9667875" y="0"/>
          <a:ext cx="6085714" cy="64476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200025</xdr:colOff>
      <xdr:row>2</xdr:row>
      <xdr:rowOff>76200</xdr:rowOff>
    </xdr:from>
    <xdr:to>
      <xdr:col>29</xdr:col>
      <xdr:colOff>200024</xdr:colOff>
      <xdr:row>12</xdr:row>
      <xdr:rowOff>447675</xdr:rowOff>
    </xdr:to>
    <xdr:sp macro="" textlink="">
      <xdr:nvSpPr>
        <xdr:cNvPr id="2" name="テキスト ボックス 1">
          <a:extLst>
            <a:ext uri="{FF2B5EF4-FFF2-40B4-BE49-F238E27FC236}">
              <a16:creationId xmlns:a16="http://schemas.microsoft.com/office/drawing/2014/main" id="{C7000491-7A2F-465F-8386-509F11D5410D}"/>
            </a:ext>
          </a:extLst>
        </xdr:cNvPr>
        <xdr:cNvSpPr txBox="1"/>
      </xdr:nvSpPr>
      <xdr:spPr>
        <a:xfrm>
          <a:off x="7658100" y="4191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95148</xdr:colOff>
      <xdr:row>0</xdr:row>
      <xdr:rowOff>1</xdr:rowOff>
    </xdr:from>
    <xdr:to>
      <xdr:col>68</xdr:col>
      <xdr:colOff>144058</xdr:colOff>
      <xdr:row>27</xdr:row>
      <xdr:rowOff>332221</xdr:rowOff>
    </xdr:to>
    <xdr:pic>
      <xdr:nvPicPr>
        <xdr:cNvPr id="4" name="図 3">
          <a:extLst>
            <a:ext uri="{FF2B5EF4-FFF2-40B4-BE49-F238E27FC236}">
              <a16:creationId xmlns:a16="http://schemas.microsoft.com/office/drawing/2014/main" id="{6EB29A97-3280-4924-8D2F-5035A808FB03}"/>
            </a:ext>
          </a:extLst>
        </xdr:cNvPr>
        <xdr:cNvPicPr>
          <a:picLocks noChangeAspect="1"/>
        </xdr:cNvPicPr>
      </xdr:nvPicPr>
      <xdr:blipFill>
        <a:blip xmlns:r="http://schemas.openxmlformats.org/officeDocument/2006/relationships" r:embed="rId1"/>
        <a:stretch>
          <a:fillRect/>
        </a:stretch>
      </xdr:blipFill>
      <xdr:spPr>
        <a:xfrm>
          <a:off x="9239148" y="1"/>
          <a:ext cx="9750267" cy="91786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3</xdr:row>
      <xdr:rowOff>0</xdr:rowOff>
    </xdr:from>
    <xdr:to>
      <xdr:col>28</xdr:col>
      <xdr:colOff>276224</xdr:colOff>
      <xdr:row>13</xdr:row>
      <xdr:rowOff>66675</xdr:rowOff>
    </xdr:to>
    <xdr:sp macro="" textlink="">
      <xdr:nvSpPr>
        <xdr:cNvPr id="3" name="テキスト ボックス 2">
          <a:extLst>
            <a:ext uri="{FF2B5EF4-FFF2-40B4-BE49-F238E27FC236}">
              <a16:creationId xmlns:a16="http://schemas.microsoft.com/office/drawing/2014/main" id="{99F988EC-9158-4F93-8F75-F330E120E2C2}"/>
            </a:ext>
          </a:extLst>
        </xdr:cNvPr>
        <xdr:cNvSpPr txBox="1"/>
      </xdr:nvSpPr>
      <xdr:spPr>
        <a:xfrm>
          <a:off x="7448550" y="542925"/>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33</xdr:col>
      <xdr:colOff>121409</xdr:colOff>
      <xdr:row>0</xdr:row>
      <xdr:rowOff>1</xdr:rowOff>
    </xdr:from>
    <xdr:to>
      <xdr:col>57</xdr:col>
      <xdr:colOff>102619</xdr:colOff>
      <xdr:row>31</xdr:row>
      <xdr:rowOff>17320</xdr:rowOff>
    </xdr:to>
    <xdr:pic>
      <xdr:nvPicPr>
        <xdr:cNvPr id="6" name="図 5">
          <a:extLst>
            <a:ext uri="{FF2B5EF4-FFF2-40B4-BE49-F238E27FC236}">
              <a16:creationId xmlns:a16="http://schemas.microsoft.com/office/drawing/2014/main" id="{062AB627-D3DD-46C6-DD21-334D533B2BF3}"/>
            </a:ext>
          </a:extLst>
        </xdr:cNvPr>
        <xdr:cNvPicPr>
          <a:picLocks noChangeAspect="1"/>
        </xdr:cNvPicPr>
      </xdr:nvPicPr>
      <xdr:blipFill>
        <a:blip xmlns:r="http://schemas.openxmlformats.org/officeDocument/2006/relationships" r:embed="rId1"/>
        <a:stretch>
          <a:fillRect/>
        </a:stretch>
      </xdr:blipFill>
      <xdr:spPr>
        <a:xfrm>
          <a:off x="9248091" y="1"/>
          <a:ext cx="6631392" cy="83473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28</xdr:col>
      <xdr:colOff>0</xdr:colOff>
      <xdr:row>4</xdr:row>
      <xdr:rowOff>0</xdr:rowOff>
    </xdr:from>
    <xdr:to>
      <xdr:col>29</xdr:col>
      <xdr:colOff>276224</xdr:colOff>
      <xdr:row>13</xdr:row>
      <xdr:rowOff>133350</xdr:rowOff>
    </xdr:to>
    <xdr:sp macro="" textlink="">
      <xdr:nvSpPr>
        <xdr:cNvPr id="3" name="テキスト ボックス 2">
          <a:extLst>
            <a:ext uri="{FF2B5EF4-FFF2-40B4-BE49-F238E27FC236}">
              <a16:creationId xmlns:a16="http://schemas.microsoft.com/office/drawing/2014/main" id="{4DCDED03-05CD-4586-97C6-8BB010616E44}"/>
            </a:ext>
          </a:extLst>
        </xdr:cNvPr>
        <xdr:cNvSpPr txBox="1"/>
      </xdr:nvSpPr>
      <xdr:spPr>
        <a:xfrm>
          <a:off x="7734300" y="762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34</xdr:col>
      <xdr:colOff>141900</xdr:colOff>
      <xdr:row>0</xdr:row>
      <xdr:rowOff>0</xdr:rowOff>
    </xdr:from>
    <xdr:to>
      <xdr:col>57</xdr:col>
      <xdr:colOff>8764</xdr:colOff>
      <xdr:row>26</xdr:row>
      <xdr:rowOff>69272</xdr:rowOff>
    </xdr:to>
    <xdr:pic>
      <xdr:nvPicPr>
        <xdr:cNvPr id="5" name="図 4">
          <a:extLst>
            <a:ext uri="{FF2B5EF4-FFF2-40B4-BE49-F238E27FC236}">
              <a16:creationId xmlns:a16="http://schemas.microsoft.com/office/drawing/2014/main" id="{8A16D03E-8A8C-60F0-7CFF-5DB128AED389}"/>
            </a:ext>
          </a:extLst>
        </xdr:cNvPr>
        <xdr:cNvPicPr>
          <a:picLocks noChangeAspect="1"/>
        </xdr:cNvPicPr>
      </xdr:nvPicPr>
      <xdr:blipFill>
        <a:blip xmlns:r="http://schemas.openxmlformats.org/officeDocument/2006/relationships" r:embed="rId1"/>
        <a:stretch>
          <a:fillRect/>
        </a:stretch>
      </xdr:blipFill>
      <xdr:spPr>
        <a:xfrm>
          <a:off x="9562991" y="0"/>
          <a:ext cx="6239955" cy="75160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2</xdr:row>
      <xdr:rowOff>0</xdr:rowOff>
    </xdr:from>
    <xdr:to>
      <xdr:col>29</xdr:col>
      <xdr:colOff>276224</xdr:colOff>
      <xdr:row>12</xdr:row>
      <xdr:rowOff>200025</xdr:rowOff>
    </xdr:to>
    <xdr:sp macro="" textlink="">
      <xdr:nvSpPr>
        <xdr:cNvPr id="3" name="テキスト ボックス 2">
          <a:extLst>
            <a:ext uri="{FF2B5EF4-FFF2-40B4-BE49-F238E27FC236}">
              <a16:creationId xmlns:a16="http://schemas.microsoft.com/office/drawing/2014/main" id="{6B6EC31A-D3E4-432A-B4EF-A46FF7E775F4}"/>
            </a:ext>
          </a:extLst>
        </xdr:cNvPr>
        <xdr:cNvSpPr txBox="1"/>
      </xdr:nvSpPr>
      <xdr:spPr>
        <a:xfrm>
          <a:off x="7734300" y="381000"/>
          <a:ext cx="552449" cy="2238375"/>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a:solidFill>
                <a:srgbClr val="FF0000"/>
              </a:solidFill>
            </a:rPr>
            <a:t>入力例↑</a:t>
          </a:r>
        </a:p>
      </xdr:txBody>
    </xdr:sp>
    <xdr:clientData/>
  </xdr:twoCellAnchor>
  <xdr:twoCellAnchor editAs="oneCell">
    <xdr:from>
      <xdr:col>35</xdr:col>
      <xdr:colOff>0</xdr:colOff>
      <xdr:row>0</xdr:row>
      <xdr:rowOff>0</xdr:rowOff>
    </xdr:from>
    <xdr:to>
      <xdr:col>57</xdr:col>
      <xdr:colOff>8764</xdr:colOff>
      <xdr:row>21</xdr:row>
      <xdr:rowOff>8651</xdr:rowOff>
    </xdr:to>
    <xdr:pic>
      <xdr:nvPicPr>
        <xdr:cNvPr id="4" name="図 3">
          <a:extLst>
            <a:ext uri="{FF2B5EF4-FFF2-40B4-BE49-F238E27FC236}">
              <a16:creationId xmlns:a16="http://schemas.microsoft.com/office/drawing/2014/main" id="{2FDD634E-EB64-0BA1-C4C6-43202BFF1257}"/>
            </a:ext>
          </a:extLst>
        </xdr:cNvPr>
        <xdr:cNvPicPr>
          <a:picLocks noChangeAspect="1"/>
        </xdr:cNvPicPr>
      </xdr:nvPicPr>
      <xdr:blipFill>
        <a:blip xmlns:r="http://schemas.openxmlformats.org/officeDocument/2006/relationships" r:embed="rId1"/>
        <a:stretch>
          <a:fillRect/>
        </a:stretch>
      </xdr:blipFill>
      <xdr:spPr>
        <a:xfrm>
          <a:off x="9667875" y="0"/>
          <a:ext cx="6085714" cy="699047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005218-102D-4761-BBB1-89DE2DB3F56F}" name="テーブル1" displayName="テーブル1" ref="A1:A20" totalsRowShown="0" headerRowDxfId="121" dataDxfId="120" tableBorderDxfId="119" dataCellStyle="標準 4">
  <autoFilter ref="A1:A20" xr:uid="{DC005218-102D-4761-BBB1-89DE2DB3F56F}"/>
  <tableColumns count="1">
    <tableColumn id="1" xr3:uid="{EEF6632B-5746-4EEF-9F1F-772B47302DC6}" name="設備種別一覧" dataDxfId="118" dataCellStyle="標準 4"/>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7A76EA-CBD4-4BAE-AE27-8A1B703CB340}" name="テーブル2" displayName="テーブル2" ref="C1:W4" totalsRowShown="0" headerRowDxfId="117">
  <autoFilter ref="C1:W4" xr:uid="{217A76EA-CBD4-4BAE-AE27-8A1B703CB340}"/>
  <tableColumns count="21">
    <tableColumn id="1" xr3:uid="{48520DD2-DFEC-4868-83F9-CF06E762401A}" name="導入種別"/>
    <tableColumn id="2" xr3:uid="{AD9E6998-877D-4AF5-B365-BFA3E19421ED}" name="選択肢１"/>
    <tableColumn id="3" xr3:uid="{817397C2-A291-4FF1-A132-48A4C80CB09A}" name="選択肢２"/>
    <tableColumn id="4" xr3:uid="{E653F95A-20C4-4043-8A47-3D712A789E0C}" name="選択肢３"/>
    <tableColumn id="21" xr3:uid="{4C50A814-0723-4F2F-A3B5-5D3BA5178D23}" name="選択肢３2"/>
    <tableColumn id="5" xr3:uid="{69061530-5341-45EB-9E49-294A55BC498F}" name="選択肢４"/>
    <tableColumn id="6" xr3:uid="{E2963ED3-CEA1-4E1C-B68F-0602B9B4DA1C}" name="選択肢５"/>
    <tableColumn id="7" xr3:uid="{8D00DDC4-A239-4666-8914-BFF2208B99E0}" name="選択肢６"/>
    <tableColumn id="8" xr3:uid="{99039682-8BCF-493D-9D1E-420733AD7BC0}" name="選択肢７"/>
    <tableColumn id="9" xr3:uid="{E4966601-FF72-4142-A19E-C6DDD9582A7B}" name="選択肢８"/>
    <tableColumn id="10" xr3:uid="{C190D2A2-780B-4106-956C-56AAC5118450}" name="選択肢９"/>
    <tableColumn id="11" xr3:uid="{CA227C17-6F74-4B8D-BD2C-8A9C15B39EF2}" name="選択肢１０"/>
    <tableColumn id="12" xr3:uid="{E7C68E5F-4AC0-4850-A095-92DEB46561F3}" name="選択肢１１"/>
    <tableColumn id="13" xr3:uid="{2280F330-2114-4CDF-B437-2D523F731B81}" name="選択肢１２"/>
    <tableColumn id="14" xr3:uid="{1A7DE2F5-D58F-49FE-B388-70A2594C1BAA}" name="選択肢１３"/>
    <tableColumn id="15" xr3:uid="{0DA72802-FCBC-49B3-9AE6-B8835A25CCCC}" name="選択肢１４"/>
    <tableColumn id="16" xr3:uid="{480959E9-B2DD-4705-BFDF-1DE37F0E3086}" name="選択肢１５"/>
    <tableColumn id="17" xr3:uid="{8E7AD47E-9524-4F32-9B90-5758D417D151}" name="選択肢１６"/>
    <tableColumn id="18" xr3:uid="{C33E5403-C89B-489C-ADA8-D3ED25CE573D}" name="選択肢１７"/>
    <tableColumn id="19" xr3:uid="{D0B2714D-2084-49B5-9F8A-B426FF4BF5C8}" name="選択肢１８"/>
    <tableColumn id="22" xr3:uid="{DA9FE461-908E-4407-9D92-0EBCFB985B16}" name="選択肢１９"/>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DF6B42-D7DA-4318-822C-7D08AA868AC9}" name="テーブル3" displayName="テーブル3" ref="X1:X7" totalsRowShown="0">
  <autoFilter ref="X1:X7" xr:uid="{54DF6B42-D7DA-4318-822C-7D08AA868AC9}"/>
  <tableColumns count="1">
    <tableColumn id="1" xr3:uid="{23FCDDAF-3170-4572-B455-05D4BAAFEC59}" name="VOCまたは消費電力の削減方法"/>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81237-A40B-44AC-A487-5B358CBC611F}">
  <dimension ref="A1:X20"/>
  <sheetViews>
    <sheetView zoomScale="85" zoomScaleNormal="85" workbookViewId="0">
      <selection activeCell="F13" sqref="F13"/>
    </sheetView>
  </sheetViews>
  <sheetFormatPr defaultRowHeight="18.75"/>
  <cols>
    <col min="1" max="1" width="25.75" bestFit="1" customWidth="1"/>
    <col min="3" max="3" width="26" customWidth="1"/>
    <col min="4" max="4" width="15.125" bestFit="1" customWidth="1"/>
    <col min="5" max="5" width="17.25" bestFit="1" customWidth="1"/>
    <col min="6" max="6" width="25.5" bestFit="1" customWidth="1"/>
    <col min="7" max="7" width="12.375" bestFit="1" customWidth="1"/>
    <col min="8" max="8" width="25.5" bestFit="1" customWidth="1"/>
    <col min="9" max="9" width="17.25" bestFit="1" customWidth="1"/>
    <col min="10" max="10" width="15" bestFit="1" customWidth="1"/>
    <col min="11" max="11" width="13" bestFit="1" customWidth="1"/>
    <col min="12" max="12" width="19.125" bestFit="1" customWidth="1"/>
    <col min="13" max="13" width="18.875" bestFit="1" customWidth="1"/>
    <col min="14" max="15" width="13.25" bestFit="1" customWidth="1"/>
    <col min="16" max="16" width="15.125" bestFit="1" customWidth="1"/>
    <col min="17" max="17" width="27.25" bestFit="1" customWidth="1"/>
    <col min="18" max="18" width="15.125" bestFit="1" customWidth="1"/>
    <col min="19" max="19" width="17.25" bestFit="1" customWidth="1"/>
    <col min="20" max="21" width="25.5" bestFit="1" customWidth="1"/>
    <col min="22" max="22" width="17.25" bestFit="1" customWidth="1"/>
    <col min="23" max="23" width="22.25" customWidth="1"/>
    <col min="24" max="24" width="27.75" customWidth="1"/>
  </cols>
  <sheetData>
    <row r="1" spans="1:24">
      <c r="A1" s="47" t="s">
        <v>387</v>
      </c>
      <c r="C1" s="47" t="s">
        <v>391</v>
      </c>
      <c r="D1" s="47" t="s">
        <v>389</v>
      </c>
      <c r="E1" s="47" t="s">
        <v>390</v>
      </c>
      <c r="F1" s="47" t="s">
        <v>395</v>
      </c>
      <c r="G1" s="47" t="s">
        <v>436</v>
      </c>
      <c r="H1" s="47" t="s">
        <v>396</v>
      </c>
      <c r="I1" s="47" t="s">
        <v>397</v>
      </c>
      <c r="J1" s="47" t="s">
        <v>398</v>
      </c>
      <c r="K1" s="47" t="s">
        <v>399</v>
      </c>
      <c r="L1" s="47" t="s">
        <v>400</v>
      </c>
      <c r="M1" s="47" t="s">
        <v>401</v>
      </c>
      <c r="N1" s="47" t="s">
        <v>409</v>
      </c>
      <c r="O1" s="47" t="s">
        <v>410</v>
      </c>
      <c r="P1" s="47" t="s">
        <v>411</v>
      </c>
      <c r="Q1" s="47" t="s">
        <v>412</v>
      </c>
      <c r="R1" s="47" t="s">
        <v>430</v>
      </c>
      <c r="S1" s="47" t="s">
        <v>431</v>
      </c>
      <c r="T1" s="47" t="s">
        <v>432</v>
      </c>
      <c r="U1" s="47" t="s">
        <v>433</v>
      </c>
      <c r="V1" s="47" t="s">
        <v>434</v>
      </c>
      <c r="W1" s="47" t="s">
        <v>435</v>
      </c>
      <c r="X1" t="s">
        <v>423</v>
      </c>
    </row>
    <row r="2" spans="1:24">
      <c r="A2" s="44" t="s">
        <v>367</v>
      </c>
      <c r="C2" t="s">
        <v>388</v>
      </c>
      <c r="D2" t="s">
        <v>393</v>
      </c>
      <c r="E2" t="s">
        <v>394</v>
      </c>
      <c r="F2" t="s">
        <v>402</v>
      </c>
      <c r="G2" t="s">
        <v>437</v>
      </c>
      <c r="H2" t="s">
        <v>403</v>
      </c>
      <c r="I2" t="s">
        <v>404</v>
      </c>
      <c r="J2" t="s">
        <v>405</v>
      </c>
      <c r="K2" t="s">
        <v>406</v>
      </c>
      <c r="L2" t="s">
        <v>407</v>
      </c>
      <c r="M2" t="s">
        <v>408</v>
      </c>
      <c r="N2" t="s">
        <v>413</v>
      </c>
      <c r="O2" t="s">
        <v>414</v>
      </c>
      <c r="P2" t="s">
        <v>415</v>
      </c>
      <c r="Q2" t="s">
        <v>416</v>
      </c>
      <c r="X2" t="s">
        <v>424</v>
      </c>
    </row>
    <row r="3" spans="1:24">
      <c r="A3" s="45" t="s">
        <v>368</v>
      </c>
      <c r="C3" t="s">
        <v>392</v>
      </c>
      <c r="D3" t="s">
        <v>417</v>
      </c>
      <c r="E3" t="s">
        <v>418</v>
      </c>
      <c r="F3" t="s">
        <v>419</v>
      </c>
      <c r="G3" t="s">
        <v>420</v>
      </c>
      <c r="H3" t="s">
        <v>421</v>
      </c>
      <c r="I3" t="s">
        <v>422</v>
      </c>
      <c r="X3" t="s">
        <v>425</v>
      </c>
    </row>
    <row r="4" spans="1:24">
      <c r="A4" s="45" t="s">
        <v>369</v>
      </c>
      <c r="C4" t="s">
        <v>429</v>
      </c>
      <c r="D4" t="s">
        <v>393</v>
      </c>
      <c r="E4" t="s">
        <v>394</v>
      </c>
      <c r="F4" t="s">
        <v>402</v>
      </c>
      <c r="G4" t="s">
        <v>437</v>
      </c>
      <c r="H4" t="s">
        <v>403</v>
      </c>
      <c r="I4" t="s">
        <v>404</v>
      </c>
      <c r="J4" t="s">
        <v>405</v>
      </c>
      <c r="K4" t="s">
        <v>406</v>
      </c>
      <c r="L4" t="s">
        <v>407</v>
      </c>
      <c r="M4" t="s">
        <v>408</v>
      </c>
      <c r="N4" t="s">
        <v>413</v>
      </c>
      <c r="O4" t="s">
        <v>414</v>
      </c>
      <c r="P4" t="s">
        <v>415</v>
      </c>
      <c r="Q4" t="s">
        <v>416</v>
      </c>
      <c r="R4" t="s">
        <v>417</v>
      </c>
      <c r="S4" t="s">
        <v>418</v>
      </c>
      <c r="T4" t="s">
        <v>419</v>
      </c>
      <c r="U4" t="s">
        <v>420</v>
      </c>
      <c r="V4" t="s">
        <v>421</v>
      </c>
      <c r="W4" t="s">
        <v>422</v>
      </c>
      <c r="X4" t="s">
        <v>426</v>
      </c>
    </row>
    <row r="5" spans="1:24">
      <c r="A5" s="45" t="s">
        <v>370</v>
      </c>
      <c r="X5" t="s">
        <v>427</v>
      </c>
    </row>
    <row r="6" spans="1:24">
      <c r="A6" s="45" t="s">
        <v>371</v>
      </c>
      <c r="X6" t="s">
        <v>428</v>
      </c>
    </row>
    <row r="7" spans="1:24">
      <c r="A7" s="45" t="s">
        <v>372</v>
      </c>
      <c r="X7" t="s">
        <v>264</v>
      </c>
    </row>
    <row r="8" spans="1:24">
      <c r="A8" s="45" t="s">
        <v>373</v>
      </c>
    </row>
    <row r="9" spans="1:24">
      <c r="A9" s="45" t="s">
        <v>374</v>
      </c>
    </row>
    <row r="10" spans="1:24">
      <c r="A10" s="46" t="s">
        <v>375</v>
      </c>
    </row>
    <row r="11" spans="1:24">
      <c r="A11" s="45" t="s">
        <v>61</v>
      </c>
    </row>
    <row r="12" spans="1:24">
      <c r="A12" s="45" t="s">
        <v>376</v>
      </c>
    </row>
    <row r="13" spans="1:24">
      <c r="A13" s="45" t="s">
        <v>377</v>
      </c>
    </row>
    <row r="14" spans="1:24">
      <c r="A14" s="45" t="s">
        <v>378</v>
      </c>
    </row>
    <row r="15" spans="1:24">
      <c r="A15" s="45" t="s">
        <v>379</v>
      </c>
    </row>
    <row r="16" spans="1:24">
      <c r="A16" s="45" t="s">
        <v>380</v>
      </c>
    </row>
    <row r="17" spans="1:1">
      <c r="A17" s="45" t="s">
        <v>381</v>
      </c>
    </row>
    <row r="18" spans="1:1">
      <c r="A18" s="45" t="s">
        <v>382</v>
      </c>
    </row>
    <row r="19" spans="1:1">
      <c r="A19" s="45" t="s">
        <v>383</v>
      </c>
    </row>
    <row r="20" spans="1:1">
      <c r="A20" s="48" t="s">
        <v>384</v>
      </c>
    </row>
  </sheetData>
  <phoneticPr fontId="2"/>
  <pageMargins left="0.7" right="0.7" top="0.75" bottom="0.75" header="0.3" footer="0.3"/>
  <tableParts count="3">
    <tablePart r:id="rId1"/>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W26"/>
  <sheetViews>
    <sheetView showGridLines="0" view="pageBreakPreview" zoomScale="85" zoomScaleNormal="100" zoomScaleSheetLayoutView="85" workbookViewId="0">
      <selection activeCell="R1" sqref="R1:V1"/>
    </sheetView>
  </sheetViews>
  <sheetFormatPr defaultColWidth="3.625" defaultRowHeight="13.5"/>
  <cols>
    <col min="1" max="21" width="3.625" style="52"/>
    <col min="22" max="22" width="3.625" style="52" customWidth="1"/>
    <col min="23" max="16384" width="3.625" style="52"/>
  </cols>
  <sheetData>
    <row r="1" spans="1:23" ht="15" customHeight="1">
      <c r="A1" s="52" t="s">
        <v>347</v>
      </c>
      <c r="Q1" s="205"/>
      <c r="R1" s="360"/>
      <c r="S1" s="360"/>
      <c r="T1" s="360"/>
      <c r="U1" s="360"/>
      <c r="V1" s="360"/>
      <c r="W1" s="52" t="s">
        <v>288</v>
      </c>
    </row>
    <row r="2" spans="1:23" ht="1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37"/>
      <c r="N7" s="437"/>
      <c r="O7" s="437"/>
      <c r="P7" s="437"/>
      <c r="Q7" s="437"/>
      <c r="R7" s="437"/>
      <c r="S7" s="437"/>
      <c r="T7" s="437"/>
      <c r="U7" s="437"/>
      <c r="V7" s="437"/>
    </row>
    <row r="8" spans="1:23" ht="15" customHeight="1">
      <c r="A8" s="220"/>
      <c r="B8" s="220"/>
      <c r="C8" s="220"/>
      <c r="D8" s="220"/>
      <c r="E8" s="220"/>
      <c r="F8" s="220"/>
      <c r="G8" s="220"/>
      <c r="H8" s="220"/>
      <c r="I8" s="220"/>
      <c r="J8" s="220"/>
      <c r="K8" s="52" t="s">
        <v>59</v>
      </c>
      <c r="M8" s="438"/>
      <c r="N8" s="438"/>
      <c r="O8" s="438"/>
      <c r="P8" s="438"/>
      <c r="Q8" s="438"/>
      <c r="R8" s="438"/>
      <c r="S8" s="438"/>
      <c r="T8" s="438"/>
      <c r="U8" s="438"/>
      <c r="V8" s="438"/>
    </row>
    <row r="9" spans="1:23" ht="15" customHeight="1">
      <c r="A9" s="220"/>
      <c r="B9" s="220"/>
      <c r="C9" s="220"/>
      <c r="D9" s="220"/>
      <c r="E9" s="220"/>
      <c r="F9" s="220"/>
      <c r="G9" s="220"/>
      <c r="H9" s="220"/>
      <c r="I9" s="220"/>
      <c r="J9" s="220"/>
      <c r="K9" s="52" t="s">
        <v>207</v>
      </c>
      <c r="N9" s="222"/>
      <c r="O9" s="439"/>
      <c r="P9" s="439"/>
      <c r="Q9" s="439"/>
      <c r="R9" s="439"/>
      <c r="S9" s="439"/>
      <c r="T9" s="439"/>
      <c r="U9" s="439"/>
      <c r="V9" s="439"/>
    </row>
    <row r="10" spans="1:23" ht="15" customHeight="1">
      <c r="A10" s="220"/>
      <c r="B10" s="220"/>
      <c r="C10" s="220"/>
      <c r="D10" s="220"/>
      <c r="E10" s="220"/>
      <c r="F10" s="220"/>
      <c r="G10" s="220"/>
      <c r="H10" s="220"/>
      <c r="I10" s="220"/>
      <c r="J10" s="220"/>
      <c r="K10" s="52" t="s">
        <v>60</v>
      </c>
      <c r="N10" s="222"/>
      <c r="O10" s="439"/>
      <c r="P10" s="439"/>
      <c r="Q10" s="439"/>
      <c r="R10" s="439"/>
      <c r="S10" s="439"/>
      <c r="T10" s="439"/>
      <c r="U10" s="439"/>
      <c r="V10" s="439"/>
    </row>
    <row r="11" spans="1:23" ht="15" customHeight="1">
      <c r="A11" s="220"/>
      <c r="B11" s="220"/>
      <c r="C11" s="220"/>
      <c r="D11" s="220"/>
      <c r="E11" s="220"/>
      <c r="F11" s="220"/>
      <c r="G11" s="220"/>
      <c r="H11" s="220"/>
      <c r="I11" s="220"/>
      <c r="J11" s="220"/>
      <c r="N11" s="222"/>
      <c r="T11" s="223"/>
      <c r="U11" s="223"/>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35.25" customHeight="1">
      <c r="A13" s="419" t="s">
        <v>348</v>
      </c>
      <c r="B13" s="419"/>
      <c r="C13" s="419"/>
      <c r="D13" s="419"/>
      <c r="E13" s="419"/>
      <c r="F13" s="419"/>
      <c r="G13" s="419"/>
      <c r="H13" s="419"/>
      <c r="I13" s="419"/>
      <c r="J13" s="419"/>
      <c r="K13" s="419"/>
      <c r="L13" s="419"/>
      <c r="M13" s="419"/>
      <c r="N13" s="419"/>
      <c r="O13" s="419"/>
      <c r="P13" s="419"/>
      <c r="Q13" s="419"/>
      <c r="R13" s="419"/>
      <c r="S13" s="419"/>
      <c r="T13" s="419"/>
      <c r="U13" s="419"/>
      <c r="V13" s="419"/>
    </row>
    <row r="16" spans="1:23" ht="52.5" customHeight="1">
      <c r="A16" s="420" t="s">
        <v>349</v>
      </c>
      <c r="B16" s="420"/>
      <c r="C16" s="420"/>
      <c r="D16" s="420"/>
      <c r="E16" s="420"/>
      <c r="F16" s="420"/>
      <c r="G16" s="420"/>
      <c r="H16" s="420"/>
      <c r="I16" s="420"/>
      <c r="J16" s="420"/>
      <c r="K16" s="420"/>
      <c r="L16" s="420"/>
      <c r="M16" s="420"/>
      <c r="N16" s="420"/>
      <c r="O16" s="420"/>
      <c r="P16" s="420"/>
      <c r="Q16" s="420"/>
      <c r="R16" s="420"/>
      <c r="S16" s="420"/>
      <c r="T16" s="420"/>
      <c r="U16" s="420"/>
      <c r="V16" s="420"/>
    </row>
    <row r="17" spans="1:22" ht="19.350000000000001" customHeight="1">
      <c r="A17" s="418" t="s">
        <v>22</v>
      </c>
      <c r="B17" s="418"/>
      <c r="C17" s="418"/>
      <c r="D17" s="418"/>
      <c r="E17" s="418"/>
      <c r="F17" s="418"/>
      <c r="G17" s="418"/>
      <c r="H17" s="418"/>
      <c r="I17" s="418"/>
      <c r="J17" s="418"/>
      <c r="K17" s="418"/>
      <c r="L17" s="418"/>
      <c r="M17" s="418"/>
      <c r="N17" s="418"/>
      <c r="O17" s="418"/>
      <c r="P17" s="418"/>
      <c r="Q17" s="418"/>
      <c r="R17" s="418"/>
      <c r="S17" s="418"/>
      <c r="T17" s="418"/>
      <c r="U17" s="418"/>
      <c r="V17" s="418"/>
    </row>
    <row r="18" spans="1:22" ht="28.5" customHeight="1">
      <c r="A18" s="421" t="s">
        <v>286</v>
      </c>
      <c r="B18" s="422"/>
      <c r="C18" s="422"/>
      <c r="D18" s="422"/>
      <c r="E18" s="422"/>
      <c r="F18" s="422"/>
      <c r="G18" s="422"/>
      <c r="H18" s="423"/>
      <c r="I18" s="443"/>
      <c r="J18" s="444"/>
      <c r="K18" s="444"/>
      <c r="L18" s="444"/>
      <c r="M18" s="444"/>
      <c r="N18" s="444"/>
      <c r="O18" s="444"/>
      <c r="P18" s="444"/>
      <c r="Q18" s="444"/>
      <c r="R18" s="444"/>
      <c r="S18" s="444"/>
      <c r="T18" s="444"/>
      <c r="U18" s="444"/>
      <c r="V18" s="445"/>
    </row>
    <row r="19" spans="1:22" ht="28.5" customHeight="1">
      <c r="A19" s="424" t="s">
        <v>5</v>
      </c>
      <c r="B19" s="424"/>
      <c r="C19" s="424"/>
      <c r="D19" s="424"/>
      <c r="E19" s="424"/>
      <c r="F19" s="424"/>
      <c r="G19" s="424"/>
      <c r="H19" s="424"/>
      <c r="I19" s="428"/>
      <c r="J19" s="429"/>
      <c r="K19" s="429"/>
      <c r="L19" s="429"/>
      <c r="M19" s="429"/>
      <c r="N19" s="429"/>
      <c r="O19" s="429"/>
      <c r="P19" s="429"/>
      <c r="Q19" s="429"/>
      <c r="R19" s="429"/>
      <c r="S19" s="429"/>
      <c r="T19" s="429"/>
      <c r="U19" s="429"/>
      <c r="V19" s="430"/>
    </row>
    <row r="20" spans="1:22" ht="39" customHeight="1">
      <c r="A20" s="425" t="s">
        <v>13</v>
      </c>
      <c r="B20" s="426"/>
      <c r="C20" s="426"/>
      <c r="D20" s="426"/>
      <c r="E20" s="426"/>
      <c r="F20" s="426"/>
      <c r="G20" s="426"/>
      <c r="H20" s="427"/>
      <c r="I20" s="434"/>
      <c r="J20" s="435"/>
      <c r="K20" s="435"/>
      <c r="L20" s="435"/>
      <c r="M20" s="435"/>
      <c r="N20" s="435"/>
      <c r="O20" s="435"/>
      <c r="P20" s="435"/>
      <c r="Q20" s="435"/>
      <c r="R20" s="435"/>
      <c r="S20" s="435"/>
      <c r="T20" s="435"/>
      <c r="U20" s="435"/>
      <c r="V20" s="436"/>
    </row>
    <row r="21" spans="1:22" ht="39" customHeight="1">
      <c r="A21" s="425" t="s">
        <v>14</v>
      </c>
      <c r="B21" s="426"/>
      <c r="C21" s="426"/>
      <c r="D21" s="426"/>
      <c r="E21" s="426"/>
      <c r="F21" s="426"/>
      <c r="G21" s="426"/>
      <c r="H21" s="427"/>
      <c r="I21" s="434"/>
      <c r="J21" s="435"/>
      <c r="K21" s="435"/>
      <c r="L21" s="435"/>
      <c r="M21" s="435"/>
      <c r="N21" s="435"/>
      <c r="O21" s="435"/>
      <c r="P21" s="435"/>
      <c r="Q21" s="435"/>
      <c r="R21" s="435"/>
      <c r="S21" s="435"/>
      <c r="T21" s="435"/>
      <c r="U21" s="435"/>
      <c r="V21" s="436"/>
    </row>
    <row r="22" spans="1:22" ht="39" customHeight="1">
      <c r="A22" s="415" t="s">
        <v>48</v>
      </c>
      <c r="B22" s="416"/>
      <c r="C22" s="416"/>
      <c r="D22" s="416"/>
      <c r="E22" s="416"/>
      <c r="F22" s="416"/>
      <c r="G22" s="416"/>
      <c r="H22" s="417"/>
      <c r="I22" s="434"/>
      <c r="J22" s="435"/>
      <c r="K22" s="435"/>
      <c r="L22" s="435"/>
      <c r="M22" s="435"/>
      <c r="N22" s="435"/>
      <c r="O22" s="435"/>
      <c r="P22" s="435"/>
      <c r="Q22" s="435"/>
      <c r="R22" s="435"/>
      <c r="S22" s="435"/>
      <c r="T22" s="435"/>
      <c r="U22" s="435"/>
      <c r="V22" s="436"/>
    </row>
    <row r="23" spans="1:22" ht="33" customHeight="1">
      <c r="A23" s="440" t="s">
        <v>366</v>
      </c>
      <c r="B23" s="441"/>
      <c r="C23" s="441"/>
      <c r="D23" s="441"/>
      <c r="E23" s="441"/>
      <c r="F23" s="441"/>
      <c r="G23" s="441"/>
      <c r="H23" s="442"/>
      <c r="I23" s="431"/>
      <c r="J23" s="432"/>
      <c r="K23" s="432"/>
      <c r="L23" s="432"/>
      <c r="M23" s="432"/>
      <c r="N23" s="432"/>
      <c r="O23" s="432"/>
      <c r="P23" s="432"/>
      <c r="Q23" s="432"/>
      <c r="R23" s="432"/>
      <c r="S23" s="432"/>
      <c r="T23" s="432"/>
      <c r="U23" s="432"/>
      <c r="V23" s="433"/>
    </row>
    <row r="24" spans="1:22" ht="33" customHeight="1">
      <c r="A24" s="412" t="s">
        <v>365</v>
      </c>
      <c r="B24" s="413"/>
      <c r="C24" s="413"/>
      <c r="D24" s="413"/>
      <c r="E24" s="413"/>
      <c r="F24" s="413"/>
      <c r="G24" s="413"/>
      <c r="H24" s="414"/>
      <c r="I24" s="431"/>
      <c r="J24" s="432"/>
      <c r="K24" s="432"/>
      <c r="L24" s="432"/>
      <c r="M24" s="432"/>
      <c r="N24" s="432"/>
      <c r="O24" s="432"/>
      <c r="P24" s="432"/>
      <c r="Q24" s="432"/>
      <c r="R24" s="432"/>
      <c r="S24" s="432"/>
      <c r="T24" s="432"/>
      <c r="U24" s="432"/>
      <c r="V24" s="433"/>
    </row>
    <row r="25" spans="1:22" ht="10.35" customHeight="1"/>
    <row r="26" spans="1:22" ht="10.35" customHeight="1"/>
  </sheetData>
  <sheetProtection algorithmName="SHA-512" hashValue="BgWJV+7e+m0HTTI9ghsSCy5TW7yJ8mSiaxcTOFNJ0PUsnH3jhkDwfktLd5JPcArYBg813sPQlkoKEkAaUkzQyQ==" saltValue="CJd8OjberAtImTGvQzXXOA==" spinCount="100000" sheet="1" objects="1" scenarios="1" formatCells="0"/>
  <protectedRanges>
    <protectedRange sqref="J18:J19" name="範囲1_2_2"/>
    <protectedRange sqref="T9:T11" name="範囲1_1_1"/>
    <protectedRange sqref="R7:S8" name="範囲1_4"/>
  </protectedRanges>
  <mergeCells count="23">
    <mergeCell ref="M7:V7"/>
    <mergeCell ref="M8:V8"/>
    <mergeCell ref="O10:V10"/>
    <mergeCell ref="R1:V1"/>
    <mergeCell ref="A23:H23"/>
    <mergeCell ref="A12:V12"/>
    <mergeCell ref="I18:V18"/>
    <mergeCell ref="O9:V9"/>
    <mergeCell ref="A24:H24"/>
    <mergeCell ref="A22:H22"/>
    <mergeCell ref="A17:V17"/>
    <mergeCell ref="A13:V13"/>
    <mergeCell ref="A16:V16"/>
    <mergeCell ref="A18:H18"/>
    <mergeCell ref="A19:H19"/>
    <mergeCell ref="A20:H20"/>
    <mergeCell ref="A21:H21"/>
    <mergeCell ref="I19:V19"/>
    <mergeCell ref="I23:V23"/>
    <mergeCell ref="I24:V24"/>
    <mergeCell ref="I20:V20"/>
    <mergeCell ref="I22:V22"/>
    <mergeCell ref="I21:V21"/>
  </mergeCells>
  <phoneticPr fontId="2"/>
  <conditionalFormatting sqref="M7:V8 O9:V10 I18:V24">
    <cfRule type="cellIs" dxfId="35" priority="4" operator="equal">
      <formula>""</formula>
    </cfRule>
  </conditionalFormatting>
  <conditionalFormatting sqref="Q1">
    <cfRule type="expression" dxfId="34" priority="6">
      <formula>IF($Q$1="年　　月　　日","",$Q$1&lt;&gt;"")</formula>
    </cfRule>
  </conditionalFormatting>
  <conditionalFormatting sqref="R1:V1">
    <cfRule type="cellIs" dxfId="33" priority="1" operator="equal">
      <formula>""</formula>
    </cfRule>
  </conditionalFormatting>
  <dataValidations count="1">
    <dataValidation allowBlank="1" showInputMessage="1" showErrorMessage="1" prompt="入力形式に注意" sqref="R1:V1" xr:uid="{3EFAAD4D-A7A9-4762-B0C1-E6A1AD8737DD}"/>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W21"/>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23" ht="15" customHeight="1">
      <c r="A1" s="54" t="s">
        <v>350</v>
      </c>
      <c r="B1" s="54"/>
      <c r="C1" s="54"/>
      <c r="D1" s="54"/>
      <c r="E1" s="54"/>
      <c r="F1" s="54"/>
      <c r="G1" s="54"/>
      <c r="H1" s="54"/>
      <c r="Q1" s="205"/>
      <c r="R1" s="360"/>
      <c r="S1" s="360"/>
      <c r="T1" s="360"/>
      <c r="U1" s="360"/>
      <c r="V1" s="360"/>
      <c r="W1" s="52" t="s">
        <v>288</v>
      </c>
    </row>
    <row r="2" spans="1:23" ht="15" customHeight="1">
      <c r="A2" s="54"/>
      <c r="B2" s="54"/>
      <c r="C2" s="54"/>
      <c r="D2" s="54"/>
      <c r="E2" s="54"/>
      <c r="F2" s="54"/>
      <c r="G2" s="54"/>
      <c r="H2" s="54"/>
    </row>
    <row r="3" spans="1:23" ht="15" customHeight="1">
      <c r="A3" s="54" t="s">
        <v>0</v>
      </c>
      <c r="B3" s="54"/>
      <c r="C3" s="54"/>
      <c r="D3" s="54"/>
      <c r="E3" s="54"/>
      <c r="F3" s="54"/>
      <c r="G3" s="54"/>
      <c r="H3" s="54"/>
      <c r="O3" s="220"/>
      <c r="P3" s="220"/>
      <c r="Q3" s="220"/>
      <c r="R3" s="220"/>
      <c r="S3" s="220"/>
      <c r="T3" s="220"/>
    </row>
    <row r="4" spans="1:23" ht="15" customHeight="1">
      <c r="A4" s="54" t="s">
        <v>1</v>
      </c>
      <c r="B4" s="54"/>
      <c r="C4" s="54"/>
      <c r="D4" s="54"/>
      <c r="E4" s="54"/>
      <c r="F4" s="54"/>
      <c r="G4" s="54"/>
      <c r="H4" s="54"/>
      <c r="O4" s="220"/>
      <c r="P4" s="220"/>
      <c r="Q4" s="220"/>
      <c r="R4" s="220"/>
      <c r="S4" s="220"/>
      <c r="T4" s="220"/>
    </row>
    <row r="5" spans="1:23" ht="15" customHeight="1">
      <c r="A5" s="54"/>
      <c r="B5" s="54"/>
      <c r="C5" s="54"/>
      <c r="D5" s="54"/>
      <c r="E5" s="54"/>
      <c r="F5" s="54"/>
      <c r="G5" s="54"/>
      <c r="H5" s="54"/>
      <c r="O5" s="220"/>
      <c r="P5" s="220"/>
      <c r="Q5" s="220"/>
      <c r="R5" s="220"/>
      <c r="S5" s="220"/>
      <c r="T5" s="220"/>
    </row>
    <row r="6" spans="1:23" ht="15" customHeight="1">
      <c r="A6" s="54"/>
      <c r="B6" s="54"/>
      <c r="C6" s="54"/>
      <c r="D6" s="54"/>
      <c r="E6" s="54"/>
      <c r="F6" s="54"/>
      <c r="G6" s="54"/>
      <c r="H6" s="54"/>
      <c r="J6" s="52" t="s">
        <v>54</v>
      </c>
      <c r="T6" s="221"/>
    </row>
    <row r="7" spans="1:23" ht="15" customHeight="1">
      <c r="A7" s="104"/>
      <c r="B7" s="104"/>
      <c r="C7" s="104"/>
      <c r="D7" s="104"/>
      <c r="E7" s="104"/>
      <c r="F7" s="104"/>
      <c r="G7" s="104"/>
      <c r="H7" s="104"/>
      <c r="I7" s="220"/>
      <c r="J7" s="220"/>
      <c r="K7" s="52" t="s">
        <v>58</v>
      </c>
      <c r="M7" s="437"/>
      <c r="N7" s="437"/>
      <c r="O7" s="437"/>
      <c r="P7" s="437"/>
      <c r="Q7" s="437"/>
      <c r="R7" s="437"/>
      <c r="S7" s="437"/>
      <c r="T7" s="437"/>
      <c r="U7" s="437"/>
      <c r="V7" s="437"/>
    </row>
    <row r="8" spans="1:23" ht="15" customHeight="1">
      <c r="A8" s="104"/>
      <c r="B8" s="104"/>
      <c r="C8" s="104"/>
      <c r="D8" s="104"/>
      <c r="E8" s="104"/>
      <c r="F8" s="104"/>
      <c r="G8" s="104"/>
      <c r="H8" s="104"/>
      <c r="I8" s="220"/>
      <c r="J8" s="220"/>
      <c r="K8" s="52" t="s">
        <v>59</v>
      </c>
      <c r="M8" s="438"/>
      <c r="N8" s="438"/>
      <c r="O8" s="438"/>
      <c r="P8" s="438"/>
      <c r="Q8" s="438"/>
      <c r="R8" s="438"/>
      <c r="S8" s="438"/>
      <c r="T8" s="438"/>
      <c r="U8" s="438"/>
      <c r="V8" s="438"/>
    </row>
    <row r="9" spans="1:23" ht="15" customHeight="1">
      <c r="A9" s="104"/>
      <c r="B9" s="104"/>
      <c r="C9" s="104"/>
      <c r="D9" s="104"/>
      <c r="E9" s="104"/>
      <c r="F9" s="104"/>
      <c r="G9" s="104"/>
      <c r="H9" s="104"/>
      <c r="I9" s="220"/>
      <c r="J9" s="220"/>
      <c r="K9" s="52" t="s">
        <v>207</v>
      </c>
      <c r="N9" s="222"/>
      <c r="O9" s="439"/>
      <c r="P9" s="439"/>
      <c r="Q9" s="439"/>
      <c r="R9" s="439"/>
      <c r="S9" s="439"/>
      <c r="T9" s="439"/>
      <c r="U9" s="439"/>
      <c r="V9" s="439"/>
    </row>
    <row r="10" spans="1:23" ht="15" customHeight="1">
      <c r="A10" s="104"/>
      <c r="B10" s="104"/>
      <c r="C10" s="104"/>
      <c r="D10" s="104"/>
      <c r="E10" s="104"/>
      <c r="F10" s="104"/>
      <c r="G10" s="104"/>
      <c r="H10" s="104"/>
      <c r="I10" s="220"/>
      <c r="J10" s="220"/>
      <c r="K10" s="52" t="s">
        <v>60</v>
      </c>
      <c r="N10" s="222"/>
      <c r="O10" s="439"/>
      <c r="P10" s="439"/>
      <c r="Q10" s="439"/>
      <c r="R10" s="439"/>
      <c r="S10" s="439"/>
      <c r="T10" s="439"/>
      <c r="U10" s="439"/>
      <c r="V10" s="439"/>
    </row>
    <row r="11" spans="1:23" ht="15" customHeight="1">
      <c r="A11" s="104"/>
      <c r="B11" s="104"/>
      <c r="C11" s="104"/>
      <c r="D11" s="104"/>
      <c r="E11" s="104"/>
      <c r="F11" s="104"/>
      <c r="G11" s="104"/>
      <c r="H11" s="104"/>
      <c r="I11" s="220"/>
      <c r="J11" s="220"/>
      <c r="N11" s="222"/>
      <c r="T11" s="223"/>
      <c r="U11" s="223"/>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33" customHeight="1">
      <c r="A13" s="359" t="s">
        <v>211</v>
      </c>
      <c r="B13" s="359"/>
      <c r="C13" s="359"/>
      <c r="D13" s="359"/>
      <c r="E13" s="359"/>
      <c r="F13" s="359"/>
      <c r="G13" s="359"/>
      <c r="H13" s="359"/>
      <c r="I13" s="419"/>
      <c r="J13" s="419"/>
      <c r="K13" s="419"/>
      <c r="L13" s="419"/>
      <c r="M13" s="419"/>
      <c r="N13" s="419"/>
      <c r="O13" s="419"/>
      <c r="P13" s="419"/>
      <c r="Q13" s="419"/>
      <c r="R13" s="419"/>
      <c r="S13" s="419"/>
      <c r="T13" s="419"/>
      <c r="U13" s="419"/>
      <c r="V13" s="419"/>
    </row>
    <row r="14" spans="1:23">
      <c r="A14" s="54"/>
      <c r="B14" s="54"/>
      <c r="C14" s="54"/>
      <c r="D14" s="54"/>
      <c r="E14" s="54"/>
      <c r="F14" s="54"/>
      <c r="G14" s="54"/>
      <c r="H14" s="54"/>
    </row>
    <row r="15" spans="1:23" ht="53.25" customHeight="1">
      <c r="A15" s="400" t="s">
        <v>351</v>
      </c>
      <c r="B15" s="400"/>
      <c r="C15" s="400"/>
      <c r="D15" s="400"/>
      <c r="E15" s="400"/>
      <c r="F15" s="400"/>
      <c r="G15" s="400"/>
      <c r="H15" s="400"/>
      <c r="I15" s="420"/>
      <c r="J15" s="420"/>
      <c r="K15" s="420"/>
      <c r="L15" s="420"/>
      <c r="M15" s="420"/>
      <c r="N15" s="420"/>
      <c r="O15" s="420"/>
      <c r="P15" s="420"/>
      <c r="Q15" s="420"/>
      <c r="R15" s="420"/>
      <c r="S15" s="420"/>
      <c r="T15" s="420"/>
      <c r="U15" s="420"/>
      <c r="V15" s="420"/>
    </row>
    <row r="16" spans="1:23" ht="30" customHeight="1">
      <c r="A16" s="367" t="s">
        <v>22</v>
      </c>
      <c r="B16" s="367"/>
      <c r="C16" s="367"/>
      <c r="D16" s="367"/>
      <c r="E16" s="367"/>
      <c r="F16" s="367"/>
      <c r="G16" s="367"/>
      <c r="H16" s="367"/>
      <c r="I16" s="418"/>
      <c r="J16" s="418"/>
      <c r="K16" s="418"/>
      <c r="L16" s="418"/>
      <c r="M16" s="418"/>
      <c r="N16" s="418"/>
      <c r="O16" s="418"/>
      <c r="P16" s="418"/>
      <c r="Q16" s="418"/>
      <c r="R16" s="418"/>
      <c r="S16" s="418"/>
      <c r="T16" s="418"/>
      <c r="U16" s="418"/>
      <c r="V16" s="418"/>
    </row>
    <row r="17" spans="1:22" ht="32.1" customHeight="1">
      <c r="A17" s="368" t="s">
        <v>286</v>
      </c>
      <c r="B17" s="369"/>
      <c r="C17" s="369"/>
      <c r="D17" s="369"/>
      <c r="E17" s="369"/>
      <c r="F17" s="369"/>
      <c r="G17" s="369"/>
      <c r="H17" s="370"/>
      <c r="I17" s="446"/>
      <c r="J17" s="447"/>
      <c r="K17" s="447"/>
      <c r="L17" s="447"/>
      <c r="M17" s="447"/>
      <c r="N17" s="447"/>
      <c r="O17" s="447"/>
      <c r="P17" s="447"/>
      <c r="Q17" s="447"/>
      <c r="R17" s="447"/>
      <c r="S17" s="447"/>
      <c r="T17" s="447"/>
      <c r="U17" s="447"/>
      <c r="V17" s="448"/>
    </row>
    <row r="18" spans="1:22" ht="32.1" customHeight="1">
      <c r="A18" s="398" t="s">
        <v>5</v>
      </c>
      <c r="B18" s="398"/>
      <c r="C18" s="398"/>
      <c r="D18" s="398"/>
      <c r="E18" s="398"/>
      <c r="F18" s="398"/>
      <c r="G18" s="398"/>
      <c r="H18" s="398"/>
      <c r="I18" s="428"/>
      <c r="J18" s="429"/>
      <c r="K18" s="429"/>
      <c r="L18" s="429"/>
      <c r="M18" s="429"/>
      <c r="N18" s="429"/>
      <c r="O18" s="429"/>
      <c r="P18" s="429"/>
      <c r="Q18" s="429"/>
      <c r="R18" s="429"/>
      <c r="S18" s="429"/>
      <c r="T18" s="429"/>
      <c r="U18" s="429"/>
      <c r="V18" s="430"/>
    </row>
    <row r="19" spans="1:22" ht="77.099999999999994" customHeight="1">
      <c r="A19" s="363" t="s">
        <v>212</v>
      </c>
      <c r="B19" s="364"/>
      <c r="C19" s="364"/>
      <c r="D19" s="364"/>
      <c r="E19" s="364"/>
      <c r="F19" s="364"/>
      <c r="G19" s="364"/>
      <c r="H19" s="365"/>
      <c r="I19" s="434"/>
      <c r="J19" s="435"/>
      <c r="K19" s="435"/>
      <c r="L19" s="435"/>
      <c r="M19" s="435"/>
      <c r="N19" s="435"/>
      <c r="O19" s="435"/>
      <c r="P19" s="435"/>
      <c r="Q19" s="435"/>
      <c r="R19" s="435"/>
      <c r="S19" s="435"/>
      <c r="T19" s="435"/>
      <c r="U19" s="435"/>
      <c r="V19" s="436"/>
    </row>
    <row r="20" spans="1:22" ht="77.099999999999994" customHeight="1">
      <c r="A20" s="363" t="s">
        <v>213</v>
      </c>
      <c r="B20" s="364"/>
      <c r="C20" s="364"/>
      <c r="D20" s="364"/>
      <c r="E20" s="364"/>
      <c r="F20" s="364"/>
      <c r="G20" s="364"/>
      <c r="H20" s="365"/>
      <c r="I20" s="434"/>
      <c r="J20" s="435"/>
      <c r="K20" s="435"/>
      <c r="L20" s="435"/>
      <c r="M20" s="435"/>
      <c r="N20" s="435"/>
      <c r="O20" s="435"/>
      <c r="P20" s="435"/>
      <c r="Q20" s="435"/>
      <c r="R20" s="435"/>
      <c r="S20" s="435"/>
      <c r="T20" s="435"/>
      <c r="U20" s="435"/>
      <c r="V20" s="436"/>
    </row>
    <row r="21" spans="1:22" ht="14.1" customHeight="1">
      <c r="A21" s="54"/>
      <c r="B21" s="54"/>
      <c r="C21" s="54"/>
      <c r="D21" s="54"/>
      <c r="E21" s="54"/>
      <c r="F21" s="54"/>
      <c r="G21" s="54"/>
      <c r="H21" s="54"/>
      <c r="I21" s="54"/>
      <c r="J21" s="54"/>
      <c r="K21" s="54"/>
      <c r="L21" s="54"/>
      <c r="M21" s="54"/>
      <c r="N21" s="54"/>
      <c r="O21" s="54"/>
      <c r="P21" s="54"/>
      <c r="Q21" s="54"/>
      <c r="R21" s="54"/>
      <c r="S21" s="54"/>
      <c r="T21" s="54"/>
      <c r="U21" s="54"/>
      <c r="V21" s="54"/>
    </row>
  </sheetData>
  <sheetProtection algorithmName="SHA-512" hashValue="OcmibsvdIij648wEn/TKwZVo7wz/29zGXSo896NzC/WuZ8RT1Jefi9hfZRirH8SAECkahdBE2iNPd6Sae1R64A==" saltValue="IV1J3oth6BQ7cgh2EWzNdA==" spinCount="100000" sheet="1" objects="1" scenarios="1" formatCells="0"/>
  <protectedRanges>
    <protectedRange sqref="J17:J18" name="範囲1_2_2"/>
    <protectedRange sqref="T9:T11" name="範囲1_1_1"/>
    <protectedRange sqref="R7:S8" name="範囲1_4"/>
  </protectedRanges>
  <mergeCells count="17">
    <mergeCell ref="A13:V13"/>
    <mergeCell ref="A15:V15"/>
    <mergeCell ref="A16:V16"/>
    <mergeCell ref="A17:H17"/>
    <mergeCell ref="A20:H20"/>
    <mergeCell ref="I19:V19"/>
    <mergeCell ref="I20:V20"/>
    <mergeCell ref="I18:V18"/>
    <mergeCell ref="I17:V17"/>
    <mergeCell ref="A18:H18"/>
    <mergeCell ref="A19:H19"/>
    <mergeCell ref="R1:V1"/>
    <mergeCell ref="A12:V12"/>
    <mergeCell ref="M7:V7"/>
    <mergeCell ref="M8:V8"/>
    <mergeCell ref="O9:V9"/>
    <mergeCell ref="O10:V10"/>
  </mergeCells>
  <phoneticPr fontId="2"/>
  <conditionalFormatting sqref="I19:V19">
    <cfRule type="expression" dxfId="32" priority="6">
      <formula>$I$19&lt;&gt;""</formula>
    </cfRule>
  </conditionalFormatting>
  <conditionalFormatting sqref="I20:V20">
    <cfRule type="expression" dxfId="31" priority="5">
      <formula>$I$20&lt;&gt;""</formula>
    </cfRule>
  </conditionalFormatting>
  <conditionalFormatting sqref="M7:V8 O9:V10 I17:V20">
    <cfRule type="cellIs" dxfId="30" priority="4" operator="equal">
      <formula>""</formula>
    </cfRule>
  </conditionalFormatting>
  <conditionalFormatting sqref="Q1">
    <cfRule type="expression" dxfId="29" priority="7">
      <formula>IF($Q$1="年　　月　　日","",$Q$1&lt;&gt;"")</formula>
    </cfRule>
  </conditionalFormatting>
  <conditionalFormatting sqref="R1:V1">
    <cfRule type="cellIs" dxfId="28" priority="1" operator="equal">
      <formula>""</formula>
    </cfRule>
  </conditionalFormatting>
  <dataValidations count="1">
    <dataValidation allowBlank="1" showInputMessage="1" showErrorMessage="1" prompt="入力形式に注意" sqref="R1:V1" xr:uid="{CF6C100A-BE18-4BBB-84CA-897A441F2245}"/>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W33"/>
  <sheetViews>
    <sheetView showGridLines="0" view="pageBreakPreview" zoomScale="85" zoomScaleNormal="100" zoomScaleSheetLayoutView="85" workbookViewId="0">
      <selection activeCell="R1" sqref="R1:V1"/>
    </sheetView>
  </sheetViews>
  <sheetFormatPr defaultColWidth="3.625" defaultRowHeight="13.5"/>
  <cols>
    <col min="1" max="1" width="3.625" style="52"/>
    <col min="2" max="2" width="3.625" style="52" customWidth="1"/>
    <col min="3" max="20" width="3.625" style="52"/>
    <col min="21" max="21" width="3.625" style="52" customWidth="1"/>
    <col min="22" max="16384" width="3.625" style="52"/>
  </cols>
  <sheetData>
    <row r="1" spans="1:23" ht="15" customHeight="1">
      <c r="A1" s="52" t="s">
        <v>352</v>
      </c>
      <c r="Q1" s="205"/>
      <c r="R1" s="360"/>
      <c r="S1" s="360"/>
      <c r="T1" s="360"/>
      <c r="U1" s="360"/>
      <c r="V1" s="360"/>
      <c r="W1" s="52" t="s">
        <v>288</v>
      </c>
    </row>
    <row r="2" spans="1:23" ht="1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37"/>
      <c r="N7" s="437"/>
      <c r="O7" s="437"/>
      <c r="P7" s="437"/>
      <c r="Q7" s="437"/>
      <c r="R7" s="437"/>
      <c r="S7" s="437"/>
      <c r="T7" s="437"/>
      <c r="U7" s="437"/>
      <c r="V7" s="437"/>
    </row>
    <row r="8" spans="1:23" ht="15" customHeight="1">
      <c r="A8" s="220"/>
      <c r="B8" s="220"/>
      <c r="C8" s="220"/>
      <c r="D8" s="220"/>
      <c r="E8" s="220"/>
      <c r="F8" s="220"/>
      <c r="G8" s="220"/>
      <c r="H8" s="220"/>
      <c r="I8" s="220"/>
      <c r="J8" s="220"/>
      <c r="K8" s="52" t="s">
        <v>59</v>
      </c>
      <c r="M8" s="438"/>
      <c r="N8" s="438"/>
      <c r="O8" s="438"/>
      <c r="P8" s="438"/>
      <c r="Q8" s="438"/>
      <c r="R8" s="438"/>
      <c r="S8" s="438"/>
      <c r="T8" s="438"/>
      <c r="U8" s="438"/>
      <c r="V8" s="438"/>
    </row>
    <row r="9" spans="1:23" ht="15" customHeight="1">
      <c r="A9" s="220"/>
      <c r="B9" s="220"/>
      <c r="C9" s="220"/>
      <c r="D9" s="220"/>
      <c r="E9" s="220"/>
      <c r="F9" s="220"/>
      <c r="G9" s="220"/>
      <c r="H9" s="220"/>
      <c r="I9" s="220"/>
      <c r="J9" s="220"/>
      <c r="K9" s="52" t="s">
        <v>207</v>
      </c>
      <c r="N9" s="222"/>
      <c r="O9" s="439"/>
      <c r="P9" s="439"/>
      <c r="Q9" s="439"/>
      <c r="R9" s="439"/>
      <c r="S9" s="439"/>
      <c r="T9" s="439"/>
      <c r="U9" s="439"/>
      <c r="V9" s="439"/>
    </row>
    <row r="10" spans="1:23" ht="15" customHeight="1">
      <c r="A10" s="220"/>
      <c r="B10" s="220"/>
      <c r="C10" s="220"/>
      <c r="D10" s="220"/>
      <c r="E10" s="220"/>
      <c r="F10" s="220"/>
      <c r="G10" s="220"/>
      <c r="H10" s="220"/>
      <c r="I10" s="220"/>
      <c r="J10" s="220"/>
      <c r="K10" s="52" t="s">
        <v>60</v>
      </c>
      <c r="N10" s="222"/>
      <c r="O10" s="439"/>
      <c r="P10" s="439"/>
      <c r="Q10" s="439"/>
      <c r="R10" s="439"/>
      <c r="S10" s="439"/>
      <c r="T10" s="439"/>
      <c r="U10" s="439"/>
      <c r="V10" s="439"/>
    </row>
    <row r="11" spans="1:23" ht="15" customHeight="1">
      <c r="A11" s="220"/>
      <c r="B11" s="220"/>
      <c r="C11" s="220"/>
      <c r="D11" s="220"/>
      <c r="E11" s="220"/>
      <c r="F11" s="220"/>
      <c r="G11" s="220"/>
      <c r="H11" s="220"/>
      <c r="I11" s="220"/>
      <c r="J11" s="220"/>
      <c r="T11" s="225"/>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36" customHeight="1">
      <c r="A13" s="419" t="s">
        <v>354</v>
      </c>
      <c r="B13" s="419"/>
      <c r="C13" s="419"/>
      <c r="D13" s="419"/>
      <c r="E13" s="419"/>
      <c r="F13" s="419"/>
      <c r="G13" s="419"/>
      <c r="H13" s="419"/>
      <c r="I13" s="419"/>
      <c r="J13" s="419"/>
      <c r="K13" s="419"/>
      <c r="L13" s="419"/>
      <c r="M13" s="419"/>
      <c r="N13" s="419"/>
      <c r="O13" s="419"/>
      <c r="P13" s="419"/>
      <c r="Q13" s="419"/>
      <c r="R13" s="419"/>
      <c r="S13" s="419"/>
      <c r="T13" s="419"/>
      <c r="U13" s="419"/>
      <c r="V13" s="419"/>
    </row>
    <row r="14" spans="1:23" ht="15" customHeight="1"/>
    <row r="15" spans="1:23" ht="58.5" customHeight="1">
      <c r="A15" s="420" t="s">
        <v>353</v>
      </c>
      <c r="B15" s="420"/>
      <c r="C15" s="420"/>
      <c r="D15" s="420"/>
      <c r="E15" s="420"/>
      <c r="F15" s="420"/>
      <c r="G15" s="420"/>
      <c r="H15" s="420"/>
      <c r="I15" s="420"/>
      <c r="J15" s="420"/>
      <c r="K15" s="420"/>
      <c r="L15" s="420"/>
      <c r="M15" s="420"/>
      <c r="N15" s="420"/>
      <c r="O15" s="420"/>
      <c r="P15" s="420"/>
      <c r="Q15" s="420"/>
      <c r="R15" s="420"/>
      <c r="S15" s="420"/>
      <c r="T15" s="420"/>
      <c r="U15" s="420"/>
      <c r="V15" s="420"/>
    </row>
    <row r="16" spans="1:23" ht="24.75" customHeight="1">
      <c r="A16" s="455" t="s">
        <v>22</v>
      </c>
      <c r="B16" s="455"/>
      <c r="C16" s="455"/>
      <c r="D16" s="455"/>
      <c r="E16" s="455"/>
      <c r="F16" s="455"/>
      <c r="G16" s="455"/>
      <c r="H16" s="455"/>
      <c r="I16" s="455"/>
      <c r="J16" s="455"/>
      <c r="K16" s="455"/>
      <c r="L16" s="455"/>
      <c r="M16" s="455"/>
      <c r="N16" s="455"/>
      <c r="O16" s="455"/>
      <c r="P16" s="455"/>
      <c r="Q16" s="455"/>
      <c r="R16" s="455"/>
      <c r="S16" s="455"/>
      <c r="T16" s="455"/>
      <c r="U16" s="455"/>
      <c r="V16" s="455"/>
    </row>
    <row r="17" spans="1:22" ht="24.75" customHeight="1">
      <c r="A17" s="226" t="s">
        <v>304</v>
      </c>
      <c r="B17" s="224"/>
      <c r="C17" s="224"/>
      <c r="D17" s="224"/>
      <c r="E17" s="224"/>
      <c r="F17" s="224"/>
      <c r="G17" s="224"/>
      <c r="H17" s="224"/>
      <c r="I17" s="224"/>
      <c r="J17" s="224"/>
      <c r="K17" s="224"/>
      <c r="L17" s="224"/>
      <c r="M17" s="224"/>
      <c r="N17" s="224"/>
      <c r="O17" s="224"/>
      <c r="P17" s="224"/>
      <c r="Q17" s="224"/>
      <c r="R17" s="224"/>
      <c r="S17" s="224"/>
      <c r="T17" s="224"/>
      <c r="U17" s="224"/>
      <c r="V17" s="224"/>
    </row>
    <row r="18" spans="1:22" ht="29.45" customHeight="1">
      <c r="A18" s="421" t="s">
        <v>286</v>
      </c>
      <c r="B18" s="422"/>
      <c r="C18" s="422"/>
      <c r="D18" s="422"/>
      <c r="E18" s="422"/>
      <c r="F18" s="422"/>
      <c r="G18" s="422"/>
      <c r="H18" s="423"/>
      <c r="I18" s="446"/>
      <c r="J18" s="447"/>
      <c r="K18" s="447"/>
      <c r="L18" s="447"/>
      <c r="M18" s="447"/>
      <c r="N18" s="447"/>
      <c r="O18" s="447"/>
      <c r="P18" s="447"/>
      <c r="Q18" s="447"/>
      <c r="R18" s="447"/>
      <c r="S18" s="447"/>
      <c r="T18" s="447"/>
      <c r="U18" s="447"/>
      <c r="V18" s="448"/>
    </row>
    <row r="19" spans="1:22" ht="29.45" customHeight="1">
      <c r="A19" s="424" t="s">
        <v>5</v>
      </c>
      <c r="B19" s="424"/>
      <c r="C19" s="424"/>
      <c r="D19" s="424"/>
      <c r="E19" s="424"/>
      <c r="F19" s="424"/>
      <c r="G19" s="424"/>
      <c r="H19" s="424"/>
      <c r="I19" s="428"/>
      <c r="J19" s="429"/>
      <c r="K19" s="429"/>
      <c r="L19" s="429"/>
      <c r="M19" s="429"/>
      <c r="N19" s="429"/>
      <c r="O19" s="429"/>
      <c r="P19" s="429"/>
      <c r="Q19" s="429"/>
      <c r="R19" s="429"/>
      <c r="S19" s="429"/>
      <c r="T19" s="429"/>
      <c r="U19" s="429"/>
      <c r="V19" s="430"/>
    </row>
    <row r="20" spans="1:22" ht="29.45" customHeight="1">
      <c r="A20" s="425" t="s">
        <v>355</v>
      </c>
      <c r="B20" s="426"/>
      <c r="C20" s="426"/>
      <c r="D20" s="426"/>
      <c r="E20" s="426"/>
      <c r="F20" s="426"/>
      <c r="G20" s="426"/>
      <c r="H20" s="427"/>
      <c r="I20" s="452"/>
      <c r="J20" s="453"/>
      <c r="K20" s="453"/>
      <c r="L20" s="453"/>
      <c r="M20" s="453"/>
      <c r="N20" s="453"/>
      <c r="O20" s="453"/>
      <c r="P20" s="453"/>
      <c r="Q20" s="453"/>
      <c r="R20" s="453"/>
      <c r="S20" s="453"/>
      <c r="T20" s="453"/>
      <c r="U20" s="453"/>
      <c r="V20" s="454"/>
    </row>
    <row r="21" spans="1:22" ht="15.6" customHeight="1">
      <c r="A21" s="225"/>
      <c r="B21" s="221"/>
      <c r="C21" s="221"/>
      <c r="D21" s="221"/>
      <c r="E21" s="221"/>
      <c r="F21" s="221"/>
      <c r="G21" s="221"/>
      <c r="H21" s="221"/>
      <c r="I21" s="221"/>
      <c r="J21" s="221"/>
      <c r="K21" s="221"/>
      <c r="L21" s="221"/>
      <c r="M21" s="221"/>
      <c r="N21" s="221"/>
      <c r="O21" s="221"/>
      <c r="P21" s="221"/>
      <c r="Q21" s="221"/>
      <c r="R21" s="221"/>
      <c r="S21" s="221"/>
      <c r="T21" s="221"/>
      <c r="U21" s="221"/>
      <c r="V21" s="221"/>
    </row>
    <row r="22" spans="1:22" ht="24.75" customHeight="1">
      <c r="A22" s="226" t="s">
        <v>305</v>
      </c>
      <c r="B22" s="224"/>
      <c r="C22" s="224"/>
      <c r="D22" s="224"/>
      <c r="E22" s="224"/>
      <c r="F22" s="224"/>
      <c r="G22" s="224"/>
      <c r="H22" s="224"/>
      <c r="I22" s="224"/>
      <c r="J22" s="224"/>
      <c r="K22" s="224"/>
      <c r="L22" s="224"/>
      <c r="M22" s="224"/>
      <c r="N22" s="224"/>
      <c r="O22" s="224"/>
      <c r="P22" s="224"/>
      <c r="Q22" s="224"/>
      <c r="R22" s="224"/>
      <c r="S22" s="224"/>
      <c r="T22" s="224"/>
      <c r="U22" s="224"/>
      <c r="V22" s="224"/>
    </row>
    <row r="23" spans="1:22" ht="25.5" customHeight="1">
      <c r="A23" s="424" t="s">
        <v>217</v>
      </c>
      <c r="B23" s="424"/>
      <c r="C23" s="424"/>
      <c r="D23" s="424"/>
      <c r="E23" s="424"/>
      <c r="F23" s="450"/>
      <c r="G23" s="450"/>
      <c r="H23" s="450"/>
      <c r="I23" s="450"/>
      <c r="J23" s="450"/>
      <c r="K23" s="450"/>
      <c r="L23" s="450"/>
      <c r="M23" s="450"/>
      <c r="N23" s="451" t="s">
        <v>218</v>
      </c>
      <c r="O23" s="451"/>
      <c r="P23" s="451"/>
      <c r="Q23" s="451"/>
      <c r="R23" s="449"/>
      <c r="S23" s="449"/>
      <c r="T23" s="449"/>
      <c r="U23" s="449"/>
      <c r="V23" s="449"/>
    </row>
    <row r="24" spans="1:22" ht="25.5" customHeight="1">
      <c r="A24" s="424" t="s">
        <v>219</v>
      </c>
      <c r="B24" s="424"/>
      <c r="C24" s="424"/>
      <c r="D24" s="424"/>
      <c r="E24" s="424"/>
      <c r="F24" s="450"/>
      <c r="G24" s="450"/>
      <c r="H24" s="450"/>
      <c r="I24" s="450"/>
      <c r="J24" s="450"/>
      <c r="K24" s="450"/>
      <c r="L24" s="450"/>
      <c r="M24" s="450"/>
      <c r="N24" s="451" t="s">
        <v>220</v>
      </c>
      <c r="O24" s="451"/>
      <c r="P24" s="451"/>
      <c r="Q24" s="451"/>
      <c r="R24" s="449"/>
      <c r="S24" s="449"/>
      <c r="T24" s="449"/>
      <c r="U24" s="449"/>
      <c r="V24" s="449"/>
    </row>
    <row r="25" spans="1:22" ht="25.5" customHeight="1">
      <c r="A25" s="424" t="s">
        <v>224</v>
      </c>
      <c r="B25" s="424"/>
      <c r="C25" s="424"/>
      <c r="D25" s="424"/>
      <c r="E25" s="424"/>
      <c r="F25" s="450"/>
      <c r="G25" s="450"/>
      <c r="H25" s="450"/>
      <c r="I25" s="450"/>
      <c r="J25" s="450"/>
      <c r="K25" s="450"/>
      <c r="L25" s="450"/>
      <c r="M25" s="450"/>
      <c r="N25" s="451" t="s">
        <v>221</v>
      </c>
      <c r="O25" s="451"/>
      <c r="P25" s="451"/>
      <c r="Q25" s="451"/>
      <c r="R25" s="458"/>
      <c r="S25" s="458"/>
      <c r="T25" s="458"/>
      <c r="U25" s="458"/>
      <c r="V25" s="458"/>
    </row>
    <row r="26" spans="1:22" ht="25.5" customHeight="1">
      <c r="A26" s="425" t="s">
        <v>222</v>
      </c>
      <c r="B26" s="426"/>
      <c r="C26" s="426"/>
      <c r="D26" s="426"/>
      <c r="E26" s="427"/>
      <c r="F26" s="459"/>
      <c r="G26" s="460"/>
      <c r="H26" s="460"/>
      <c r="I26" s="460"/>
      <c r="J26" s="460"/>
      <c r="K26" s="460"/>
      <c r="L26" s="460"/>
      <c r="M26" s="460"/>
      <c r="N26" s="460"/>
      <c r="O26" s="460"/>
      <c r="P26" s="460"/>
      <c r="Q26" s="460"/>
      <c r="R26" s="460"/>
      <c r="S26" s="460"/>
      <c r="T26" s="460"/>
      <c r="U26" s="460"/>
      <c r="V26" s="461"/>
    </row>
    <row r="27" spans="1:22" ht="25.5" customHeight="1">
      <c r="A27" s="425" t="s">
        <v>223</v>
      </c>
      <c r="B27" s="426"/>
      <c r="C27" s="426"/>
      <c r="D27" s="426"/>
      <c r="E27" s="427"/>
      <c r="F27" s="459"/>
      <c r="G27" s="460"/>
      <c r="H27" s="460"/>
      <c r="I27" s="460"/>
      <c r="J27" s="460"/>
      <c r="K27" s="460"/>
      <c r="L27" s="460"/>
      <c r="M27" s="460"/>
      <c r="N27" s="460"/>
      <c r="O27" s="460"/>
      <c r="P27" s="460"/>
      <c r="Q27" s="460"/>
      <c r="R27" s="460"/>
      <c r="S27" s="460"/>
      <c r="T27" s="460"/>
      <c r="U27" s="460"/>
      <c r="V27" s="461"/>
    </row>
    <row r="28" spans="1:22" ht="24.75" customHeight="1">
      <c r="A28" s="225"/>
      <c r="B28" s="221"/>
      <c r="C28" s="221"/>
      <c r="D28" s="221"/>
      <c r="E28" s="221"/>
      <c r="F28" s="221"/>
      <c r="G28" s="221"/>
      <c r="H28" s="221"/>
      <c r="I28" s="221"/>
      <c r="J28" s="221"/>
      <c r="K28" s="221"/>
      <c r="L28" s="221"/>
      <c r="M28" s="221"/>
      <c r="N28" s="221"/>
      <c r="O28" s="221"/>
      <c r="P28" s="221"/>
      <c r="Q28" s="221"/>
      <c r="R28" s="221"/>
      <c r="S28" s="221"/>
      <c r="T28" s="221"/>
      <c r="U28" s="221"/>
      <c r="V28" s="221"/>
    </row>
    <row r="29" spans="1:22" ht="24.75" customHeight="1">
      <c r="A29" s="226" t="s">
        <v>306</v>
      </c>
      <c r="B29" s="224"/>
      <c r="C29" s="224"/>
      <c r="D29" s="224"/>
      <c r="E29" s="224"/>
      <c r="F29" s="224"/>
      <c r="G29" s="224"/>
      <c r="H29" s="224"/>
      <c r="I29" s="224"/>
      <c r="J29" s="224"/>
      <c r="K29" s="224"/>
      <c r="L29" s="224"/>
      <c r="M29" s="224"/>
      <c r="N29" s="224"/>
      <c r="O29" s="224"/>
      <c r="P29" s="224"/>
      <c r="Q29" s="224"/>
      <c r="R29" s="224"/>
      <c r="S29" s="224"/>
      <c r="T29" s="224"/>
      <c r="U29" s="224"/>
      <c r="V29" s="224"/>
    </row>
    <row r="30" spans="1:22" ht="41.25" customHeight="1">
      <c r="A30" s="425" t="s">
        <v>225</v>
      </c>
      <c r="B30" s="426"/>
      <c r="C30" s="426"/>
      <c r="D30" s="426"/>
      <c r="E30" s="426"/>
      <c r="F30" s="426"/>
      <c r="G30" s="426"/>
      <c r="H30" s="427"/>
      <c r="I30" s="456"/>
      <c r="J30" s="457"/>
      <c r="K30" s="457"/>
      <c r="L30" s="457"/>
      <c r="M30" s="457"/>
      <c r="N30" s="457"/>
      <c r="O30" s="457"/>
      <c r="P30" s="457"/>
      <c r="Q30" s="457"/>
      <c r="R30" s="457"/>
      <c r="S30" s="457"/>
      <c r="T30" s="457"/>
      <c r="U30" s="457"/>
      <c r="V30" s="227" t="s">
        <v>178</v>
      </c>
    </row>
    <row r="31" spans="1:22" ht="41.25" customHeight="1">
      <c r="A31" s="425" t="s">
        <v>226</v>
      </c>
      <c r="B31" s="426"/>
      <c r="C31" s="426"/>
      <c r="D31" s="426"/>
      <c r="E31" s="426"/>
      <c r="F31" s="426"/>
      <c r="G31" s="426"/>
      <c r="H31" s="427"/>
      <c r="I31" s="456"/>
      <c r="J31" s="457"/>
      <c r="K31" s="457"/>
      <c r="L31" s="457"/>
      <c r="M31" s="457"/>
      <c r="N31" s="457"/>
      <c r="O31" s="457"/>
      <c r="P31" s="457"/>
      <c r="Q31" s="457"/>
      <c r="R31" s="457"/>
      <c r="S31" s="457"/>
      <c r="T31" s="457"/>
      <c r="U31" s="457"/>
      <c r="V31" s="227" t="s">
        <v>178</v>
      </c>
    </row>
    <row r="32" spans="1:22" ht="41.25" customHeight="1">
      <c r="A32" s="425" t="s">
        <v>356</v>
      </c>
      <c r="B32" s="426"/>
      <c r="C32" s="426"/>
      <c r="D32" s="426"/>
      <c r="E32" s="426"/>
      <c r="F32" s="426"/>
      <c r="G32" s="426"/>
      <c r="H32" s="427"/>
      <c r="I32" s="456"/>
      <c r="J32" s="457"/>
      <c r="K32" s="457"/>
      <c r="L32" s="457"/>
      <c r="M32" s="457"/>
      <c r="N32" s="457"/>
      <c r="O32" s="457"/>
      <c r="P32" s="457"/>
      <c r="Q32" s="457"/>
      <c r="R32" s="457"/>
      <c r="S32" s="457"/>
      <c r="T32" s="457"/>
      <c r="U32" s="457"/>
      <c r="V32" s="227" t="s">
        <v>31</v>
      </c>
    </row>
    <row r="33" ht="21" customHeight="1"/>
  </sheetData>
  <sheetProtection algorithmName="SHA-512" hashValue="UGaOOS+6VGfHQent5Qk8yeEJH5bPHpjOGX9+T/gFnPrPhkXEK8pPIDgLb5GSZna7R5W0U3FuX6M5sbwrbDH2JQ==" saltValue="6eI9ooBbIl0IglRT1jqmhQ==" spinCount="100000" sheet="1" objects="1" scenarios="1" formatCells="0"/>
  <protectedRanges>
    <protectedRange sqref="J18:J19 J23:J27" name="範囲1_2_2"/>
    <protectedRange sqref="T9:T10" name="範囲1_1_1"/>
    <protectedRange sqref="R7:S8" name="範囲1_4"/>
  </protectedRanges>
  <mergeCells count="37">
    <mergeCell ref="A32:H32"/>
    <mergeCell ref="I32:U32"/>
    <mergeCell ref="A31:H31"/>
    <mergeCell ref="R25:V25"/>
    <mergeCell ref="A26:E26"/>
    <mergeCell ref="A27:E27"/>
    <mergeCell ref="F26:V26"/>
    <mergeCell ref="F27:V27"/>
    <mergeCell ref="I31:U31"/>
    <mergeCell ref="A30:H30"/>
    <mergeCell ref="I30:U30"/>
    <mergeCell ref="R1:V1"/>
    <mergeCell ref="A12:V12"/>
    <mergeCell ref="A15:V15"/>
    <mergeCell ref="A16:V16"/>
    <mergeCell ref="A18:H18"/>
    <mergeCell ref="M7:V7"/>
    <mergeCell ref="M8:V8"/>
    <mergeCell ref="O9:V9"/>
    <mergeCell ref="O10:V10"/>
    <mergeCell ref="I18:V18"/>
    <mergeCell ref="A19:H19"/>
    <mergeCell ref="A13:V13"/>
    <mergeCell ref="N23:Q23"/>
    <mergeCell ref="R23:V23"/>
    <mergeCell ref="F23:M23"/>
    <mergeCell ref="A23:E23"/>
    <mergeCell ref="A20:H20"/>
    <mergeCell ref="I19:V19"/>
    <mergeCell ref="I20:V20"/>
    <mergeCell ref="R24:V24"/>
    <mergeCell ref="A25:E25"/>
    <mergeCell ref="F25:M25"/>
    <mergeCell ref="N25:Q25"/>
    <mergeCell ref="A24:E24"/>
    <mergeCell ref="F24:M24"/>
    <mergeCell ref="N24:Q24"/>
  </mergeCells>
  <phoneticPr fontId="2"/>
  <conditionalFormatting sqref="I20">
    <cfRule type="expression" dxfId="27" priority="7">
      <formula>$Q$20&lt;&gt;""</formula>
    </cfRule>
  </conditionalFormatting>
  <conditionalFormatting sqref="I30:U30">
    <cfRule type="expression" dxfId="26" priority="6">
      <formula>$I$30&lt;&gt;""</formula>
    </cfRule>
  </conditionalFormatting>
  <conditionalFormatting sqref="I31:U32">
    <cfRule type="expression" dxfId="25" priority="5">
      <formula>$I$31&lt;&gt;""</formula>
    </cfRule>
  </conditionalFormatting>
  <conditionalFormatting sqref="M7:V8 O9:V10 I18:V20 F23:M25 R23:V25 F26:V27 I30:U32">
    <cfRule type="cellIs" dxfId="24" priority="4" operator="equal">
      <formula>""</formula>
    </cfRule>
  </conditionalFormatting>
  <conditionalFormatting sqref="Q1">
    <cfRule type="expression" dxfId="23" priority="8">
      <formula>IF($Q$1="年　　月　　日","",$Q$1&lt;&gt;"")</formula>
    </cfRule>
  </conditionalFormatting>
  <conditionalFormatting sqref="R1:V1">
    <cfRule type="cellIs" dxfId="22" priority="1" operator="equal">
      <formula>""</formula>
    </cfRule>
  </conditionalFormatting>
  <dataValidations count="4">
    <dataValidation type="list" allowBlank="1" showInputMessage="1" showErrorMessage="1" prompt="プルダウンより選択" sqref="F25:M25" xr:uid="{50160813-85B5-4665-BE3E-E8E5F5D1638F}">
      <formula1>"普通,当座,貯蓄,別段,その他"</formula1>
    </dataValidation>
    <dataValidation allowBlank="1" showInputMessage="1" showErrorMessage="1" prompt="７桁で入力すること" sqref="R25:V25" xr:uid="{85772E9B-CB1B-48F4-A534-345F0F74E81E}"/>
    <dataValidation allowBlank="1" showInputMessage="1" showErrorMessage="1" prompt="大文字カナで入力すること" sqref="F26:V26" xr:uid="{C87A88D7-1EBA-41DF-AEBC-6CF2F2091C71}"/>
    <dataValidation allowBlank="1" showInputMessage="1" showErrorMessage="1" prompt="入力形式に注意" sqref="R1:V1" xr:uid="{07559451-6A8A-42E6-BE4D-A775ABE1A150}"/>
  </dataValidations>
  <pageMargins left="0.70866141732283472" right="0.70866141732283472" top="0.74803149606299213" bottom="0.74803149606299213" header="0.31496062992125984" footer="0.31496062992125984"/>
  <pageSetup paperSize="9" scale="84" orientation="portrait" blackAndWhite="1" r:id="rId1"/>
  <headerFooter>
    <oddFooter>&amp;R（日本産業規格A列4番）</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W30"/>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23" ht="15" customHeight="1">
      <c r="A1" s="52" t="s">
        <v>357</v>
      </c>
      <c r="Q1" s="205"/>
      <c r="R1" s="360"/>
      <c r="S1" s="360"/>
      <c r="T1" s="360"/>
      <c r="U1" s="360"/>
      <c r="V1" s="360"/>
      <c r="W1" s="52" t="s">
        <v>288</v>
      </c>
    </row>
    <row r="2" spans="1:23" ht="13.3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37"/>
      <c r="N7" s="437"/>
      <c r="O7" s="437"/>
      <c r="P7" s="437"/>
      <c r="Q7" s="437"/>
      <c r="R7" s="437"/>
      <c r="S7" s="437"/>
      <c r="T7" s="437"/>
      <c r="U7" s="437"/>
      <c r="V7" s="437"/>
    </row>
    <row r="8" spans="1:23" ht="15" customHeight="1">
      <c r="A8" s="220"/>
      <c r="B8" s="220"/>
      <c r="C8" s="220"/>
      <c r="D8" s="220"/>
      <c r="E8" s="220"/>
      <c r="F8" s="220"/>
      <c r="G8" s="220"/>
      <c r="H8" s="220"/>
      <c r="I8" s="220"/>
      <c r="J8" s="220"/>
      <c r="K8" s="52" t="s">
        <v>59</v>
      </c>
      <c r="M8" s="438"/>
      <c r="N8" s="438"/>
      <c r="O8" s="438"/>
      <c r="P8" s="438"/>
      <c r="Q8" s="438"/>
      <c r="R8" s="438"/>
      <c r="S8" s="438"/>
      <c r="T8" s="438"/>
      <c r="U8" s="438"/>
      <c r="V8" s="438"/>
    </row>
    <row r="9" spans="1:23" ht="15" customHeight="1">
      <c r="A9" s="220"/>
      <c r="B9" s="220"/>
      <c r="C9" s="220"/>
      <c r="D9" s="220"/>
      <c r="E9" s="220"/>
      <c r="F9" s="220"/>
      <c r="G9" s="220"/>
      <c r="H9" s="220"/>
      <c r="I9" s="220"/>
      <c r="J9" s="220"/>
      <c r="K9" s="52" t="s">
        <v>207</v>
      </c>
      <c r="N9" s="222"/>
      <c r="O9" s="439"/>
      <c r="P9" s="439"/>
      <c r="Q9" s="439"/>
      <c r="R9" s="439"/>
      <c r="S9" s="439"/>
      <c r="T9" s="439"/>
      <c r="U9" s="439"/>
      <c r="V9" s="439"/>
    </row>
    <row r="10" spans="1:23" ht="15" customHeight="1">
      <c r="A10" s="220"/>
      <c r="B10" s="220"/>
      <c r="C10" s="220"/>
      <c r="D10" s="220"/>
      <c r="E10" s="220"/>
      <c r="F10" s="220"/>
      <c r="G10" s="220"/>
      <c r="H10" s="220"/>
      <c r="I10" s="220"/>
      <c r="J10" s="220"/>
      <c r="K10" s="52" t="s">
        <v>60</v>
      </c>
      <c r="N10" s="222"/>
      <c r="O10" s="439"/>
      <c r="P10" s="439"/>
      <c r="Q10" s="439"/>
      <c r="R10" s="439"/>
      <c r="S10" s="439"/>
      <c r="T10" s="439"/>
      <c r="U10" s="439"/>
      <c r="V10" s="439"/>
    </row>
    <row r="11" spans="1:23" ht="15" customHeight="1">
      <c r="A11" s="220"/>
      <c r="B11" s="220"/>
      <c r="C11" s="220"/>
      <c r="D11" s="220"/>
      <c r="E11" s="220"/>
      <c r="F11" s="220"/>
      <c r="G11" s="220"/>
      <c r="H11" s="220"/>
      <c r="I11" s="220"/>
      <c r="J11" s="220"/>
      <c r="M11" s="228"/>
      <c r="N11" s="228"/>
      <c r="O11" s="228"/>
      <c r="P11" s="228"/>
      <c r="Q11" s="228"/>
      <c r="R11" s="228"/>
      <c r="S11" s="228"/>
      <c r="T11" s="228"/>
      <c r="U11" s="228"/>
      <c r="V11" s="222"/>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35.25" customHeight="1">
      <c r="A13" s="419" t="s">
        <v>27</v>
      </c>
      <c r="B13" s="419"/>
      <c r="C13" s="419"/>
      <c r="D13" s="419"/>
      <c r="E13" s="419"/>
      <c r="F13" s="419"/>
      <c r="G13" s="419"/>
      <c r="H13" s="419"/>
      <c r="I13" s="419"/>
      <c r="J13" s="419"/>
      <c r="K13" s="419"/>
      <c r="L13" s="419"/>
      <c r="M13" s="419"/>
      <c r="N13" s="419"/>
      <c r="O13" s="419"/>
      <c r="P13" s="419"/>
      <c r="Q13" s="419"/>
      <c r="R13" s="419"/>
      <c r="S13" s="419"/>
      <c r="T13" s="419"/>
      <c r="U13" s="419"/>
      <c r="V13" s="419"/>
    </row>
    <row r="15" spans="1:23" ht="59.45" customHeight="1">
      <c r="A15" s="420" t="s">
        <v>358</v>
      </c>
      <c r="B15" s="420"/>
      <c r="C15" s="420"/>
      <c r="D15" s="420"/>
      <c r="E15" s="420"/>
      <c r="F15" s="420"/>
      <c r="G15" s="420"/>
      <c r="H15" s="420"/>
      <c r="I15" s="420"/>
      <c r="J15" s="420"/>
      <c r="K15" s="420"/>
      <c r="L15" s="420"/>
      <c r="M15" s="420"/>
      <c r="N15" s="420"/>
      <c r="O15" s="420"/>
      <c r="P15" s="420"/>
      <c r="Q15" s="420"/>
      <c r="R15" s="420"/>
      <c r="S15" s="420"/>
      <c r="T15" s="420"/>
      <c r="U15" s="420"/>
      <c r="V15" s="420"/>
    </row>
    <row r="16" spans="1:23" ht="18" customHeight="1">
      <c r="A16" s="418" t="s">
        <v>22</v>
      </c>
      <c r="B16" s="418"/>
      <c r="C16" s="418"/>
      <c r="D16" s="418"/>
      <c r="E16" s="418"/>
      <c r="F16" s="418"/>
      <c r="G16" s="418"/>
      <c r="H16" s="418"/>
      <c r="I16" s="418"/>
      <c r="J16" s="418"/>
      <c r="K16" s="418"/>
      <c r="L16" s="418"/>
      <c r="M16" s="418"/>
      <c r="N16" s="418"/>
      <c r="O16" s="418"/>
      <c r="P16" s="418"/>
      <c r="Q16" s="418"/>
      <c r="R16" s="418"/>
      <c r="S16" s="418"/>
      <c r="T16" s="418"/>
      <c r="U16" s="418"/>
      <c r="V16" s="418"/>
    </row>
    <row r="17" spans="1:22" ht="28.5" customHeight="1">
      <c r="A17" s="421" t="s">
        <v>286</v>
      </c>
      <c r="B17" s="422"/>
      <c r="C17" s="422"/>
      <c r="D17" s="422"/>
      <c r="E17" s="422"/>
      <c r="F17" s="422"/>
      <c r="G17" s="422"/>
      <c r="H17" s="423"/>
      <c r="I17" s="446"/>
      <c r="J17" s="447"/>
      <c r="K17" s="447"/>
      <c r="L17" s="447"/>
      <c r="M17" s="447"/>
      <c r="N17" s="447"/>
      <c r="O17" s="447"/>
      <c r="P17" s="447"/>
      <c r="Q17" s="447"/>
      <c r="R17" s="447"/>
      <c r="S17" s="447"/>
      <c r="T17" s="447"/>
      <c r="U17" s="447"/>
      <c r="V17" s="448"/>
    </row>
    <row r="18" spans="1:22" ht="28.5" customHeight="1">
      <c r="A18" s="424" t="s">
        <v>5</v>
      </c>
      <c r="B18" s="424"/>
      <c r="C18" s="424"/>
      <c r="D18" s="424"/>
      <c r="E18" s="424"/>
      <c r="F18" s="424"/>
      <c r="G18" s="424"/>
      <c r="H18" s="424"/>
      <c r="I18" s="472"/>
      <c r="J18" s="472"/>
      <c r="K18" s="472"/>
      <c r="L18" s="472"/>
      <c r="M18" s="472"/>
      <c r="N18" s="472"/>
      <c r="O18" s="472"/>
      <c r="P18" s="472"/>
      <c r="Q18" s="472"/>
      <c r="R18" s="472"/>
      <c r="S18" s="472"/>
      <c r="T18" s="472"/>
      <c r="U18" s="472"/>
      <c r="V18" s="472"/>
    </row>
    <row r="19" spans="1:22" ht="28.5" customHeight="1">
      <c r="A19" s="469" t="s">
        <v>41</v>
      </c>
      <c r="B19" s="470"/>
      <c r="C19" s="470"/>
      <c r="D19" s="470"/>
      <c r="E19" s="470"/>
      <c r="F19" s="470"/>
      <c r="G19" s="470"/>
      <c r="H19" s="471"/>
      <c r="I19" s="229"/>
      <c r="J19" s="230"/>
      <c r="K19" s="230"/>
      <c r="L19" s="230"/>
      <c r="M19" s="230"/>
      <c r="N19" s="230"/>
      <c r="O19" s="230" t="s">
        <v>30</v>
      </c>
      <c r="P19" s="460"/>
      <c r="Q19" s="460"/>
      <c r="R19" s="460"/>
      <c r="S19" s="460"/>
      <c r="T19" s="460"/>
      <c r="U19" s="52" t="s">
        <v>31</v>
      </c>
      <c r="V19" s="231"/>
    </row>
    <row r="20" spans="1:22" ht="28.5" customHeight="1">
      <c r="A20" s="468" t="s">
        <v>29</v>
      </c>
      <c r="B20" s="422"/>
      <c r="C20" s="422"/>
      <c r="D20" s="422"/>
      <c r="E20" s="422"/>
      <c r="F20" s="422"/>
      <c r="G20" s="422"/>
      <c r="H20" s="423"/>
      <c r="I20" s="473"/>
      <c r="J20" s="474"/>
      <c r="K20" s="230" t="s">
        <v>3</v>
      </c>
      <c r="L20" s="42"/>
      <c r="M20" s="230" t="s">
        <v>4</v>
      </c>
      <c r="N20" s="42"/>
      <c r="O20" s="230" t="s">
        <v>6</v>
      </c>
      <c r="P20" s="230"/>
      <c r="Q20" s="230"/>
      <c r="R20" s="230"/>
      <c r="S20" s="230"/>
      <c r="T20" s="230"/>
      <c r="U20" s="230"/>
      <c r="V20" s="232"/>
    </row>
    <row r="21" spans="1:22" ht="28.5" customHeight="1">
      <c r="A21" s="464"/>
      <c r="B21" s="418"/>
      <c r="C21" s="418"/>
      <c r="D21" s="418"/>
      <c r="E21" s="418"/>
      <c r="F21" s="418"/>
      <c r="G21" s="418"/>
      <c r="H21" s="465"/>
      <c r="I21" s="233"/>
      <c r="J21" s="234"/>
      <c r="K21" s="234"/>
      <c r="L21" s="234"/>
      <c r="M21" s="234"/>
      <c r="N21" s="234"/>
      <c r="O21" s="234" t="s">
        <v>30</v>
      </c>
      <c r="P21" s="467"/>
      <c r="Q21" s="467"/>
      <c r="R21" s="467"/>
      <c r="S21" s="467"/>
      <c r="T21" s="467"/>
      <c r="U21" s="234" t="s">
        <v>31</v>
      </c>
      <c r="V21" s="235"/>
    </row>
    <row r="22" spans="1:22" ht="28.5" customHeight="1">
      <c r="A22" s="468" t="s">
        <v>29</v>
      </c>
      <c r="B22" s="422"/>
      <c r="C22" s="422"/>
      <c r="D22" s="422"/>
      <c r="E22" s="422"/>
      <c r="F22" s="422"/>
      <c r="G22" s="422"/>
      <c r="H22" s="423"/>
      <c r="I22" s="473"/>
      <c r="J22" s="474"/>
      <c r="K22" s="230" t="s">
        <v>3</v>
      </c>
      <c r="L22" s="42"/>
      <c r="M22" s="230" t="s">
        <v>4</v>
      </c>
      <c r="N22" s="42"/>
      <c r="O22" s="230" t="s">
        <v>6</v>
      </c>
      <c r="P22" s="230"/>
      <c r="Q22" s="230"/>
      <c r="R22" s="230"/>
      <c r="S22" s="230"/>
      <c r="T22" s="230"/>
      <c r="U22" s="230"/>
      <c r="V22" s="232"/>
    </row>
    <row r="23" spans="1:22" ht="28.5" customHeight="1">
      <c r="A23" s="462"/>
      <c r="B23" s="455"/>
      <c r="C23" s="455"/>
      <c r="D23" s="455"/>
      <c r="E23" s="455"/>
      <c r="F23" s="455"/>
      <c r="G23" s="455"/>
      <c r="H23" s="463"/>
      <c r="I23" s="236" t="s">
        <v>32</v>
      </c>
      <c r="O23" s="52" t="s">
        <v>30</v>
      </c>
      <c r="P23" s="466"/>
      <c r="Q23" s="466"/>
      <c r="R23" s="466"/>
      <c r="S23" s="466"/>
      <c r="T23" s="466"/>
      <c r="U23" s="52" t="s">
        <v>31</v>
      </c>
      <c r="V23" s="231"/>
    </row>
    <row r="24" spans="1:22" ht="28.5" customHeight="1">
      <c r="A24" s="462"/>
      <c r="B24" s="455"/>
      <c r="C24" s="455"/>
      <c r="D24" s="455"/>
      <c r="E24" s="455"/>
      <c r="F24" s="455"/>
      <c r="G24" s="455"/>
      <c r="H24" s="463"/>
      <c r="I24" s="236" t="s">
        <v>33</v>
      </c>
      <c r="O24" s="52" t="s">
        <v>30</v>
      </c>
      <c r="P24" s="466"/>
      <c r="Q24" s="466"/>
      <c r="R24" s="466"/>
      <c r="S24" s="466"/>
      <c r="T24" s="466"/>
      <c r="U24" s="52" t="s">
        <v>31</v>
      </c>
      <c r="V24" s="231"/>
    </row>
    <row r="25" spans="1:22" ht="28.5" customHeight="1">
      <c r="A25" s="464"/>
      <c r="B25" s="418"/>
      <c r="C25" s="418"/>
      <c r="D25" s="418"/>
      <c r="E25" s="418"/>
      <c r="F25" s="418"/>
      <c r="G25" s="418"/>
      <c r="H25" s="465"/>
      <c r="I25" s="233" t="s">
        <v>34</v>
      </c>
      <c r="J25" s="234"/>
      <c r="K25" s="234"/>
      <c r="L25" s="234"/>
      <c r="M25" s="234"/>
      <c r="N25" s="234"/>
      <c r="O25" s="234" t="s">
        <v>30</v>
      </c>
      <c r="P25" s="467"/>
      <c r="Q25" s="467"/>
      <c r="R25" s="467"/>
      <c r="S25" s="467"/>
      <c r="T25" s="467"/>
      <c r="U25" s="234" t="s">
        <v>31</v>
      </c>
      <c r="V25" s="235"/>
    </row>
    <row r="26" spans="1:22" ht="28.5" customHeight="1">
      <c r="A26" s="425" t="s">
        <v>28</v>
      </c>
      <c r="B26" s="426"/>
      <c r="C26" s="426"/>
      <c r="D26" s="426"/>
      <c r="E26" s="426"/>
      <c r="F26" s="426"/>
      <c r="G26" s="426"/>
      <c r="H26" s="427"/>
      <c r="I26" s="237" t="s">
        <v>35</v>
      </c>
      <c r="J26" s="238"/>
      <c r="K26" s="238"/>
      <c r="L26" s="238"/>
      <c r="M26" s="238"/>
      <c r="N26" s="238"/>
      <c r="O26" s="238"/>
      <c r="P26" s="238"/>
      <c r="Q26" s="238"/>
      <c r="R26" s="238"/>
      <c r="S26" s="238"/>
      <c r="T26" s="238"/>
      <c r="U26" s="238"/>
      <c r="V26" s="227"/>
    </row>
    <row r="27" spans="1:22" ht="28.5" customHeight="1">
      <c r="A27" s="462" t="s">
        <v>40</v>
      </c>
      <c r="B27" s="455"/>
      <c r="C27" s="455"/>
      <c r="D27" s="455"/>
      <c r="E27" s="455"/>
      <c r="F27" s="455"/>
      <c r="G27" s="455"/>
      <c r="H27" s="463"/>
      <c r="I27" s="236" t="s">
        <v>32</v>
      </c>
      <c r="O27" s="52" t="s">
        <v>30</v>
      </c>
      <c r="P27" s="466"/>
      <c r="Q27" s="466"/>
      <c r="R27" s="466"/>
      <c r="S27" s="466"/>
      <c r="T27" s="466"/>
      <c r="U27" s="52" t="s">
        <v>31</v>
      </c>
      <c r="V27" s="231"/>
    </row>
    <row r="28" spans="1:22" ht="28.5" customHeight="1">
      <c r="A28" s="462"/>
      <c r="B28" s="455"/>
      <c r="C28" s="455"/>
      <c r="D28" s="455"/>
      <c r="E28" s="455"/>
      <c r="F28" s="455"/>
      <c r="G28" s="455"/>
      <c r="H28" s="463"/>
      <c r="I28" s="236" t="s">
        <v>33</v>
      </c>
      <c r="O28" s="52" t="s">
        <v>30</v>
      </c>
      <c r="P28" s="466"/>
      <c r="Q28" s="466"/>
      <c r="R28" s="466"/>
      <c r="S28" s="466"/>
      <c r="T28" s="466"/>
      <c r="U28" s="52" t="s">
        <v>31</v>
      </c>
      <c r="V28" s="231"/>
    </row>
    <row r="29" spans="1:22" ht="28.5" customHeight="1">
      <c r="A29" s="464"/>
      <c r="B29" s="418"/>
      <c r="C29" s="418"/>
      <c r="D29" s="418"/>
      <c r="E29" s="418"/>
      <c r="F29" s="418"/>
      <c r="G29" s="418"/>
      <c r="H29" s="465"/>
      <c r="I29" s="233" t="s">
        <v>34</v>
      </c>
      <c r="J29" s="234"/>
      <c r="K29" s="234"/>
      <c r="L29" s="234"/>
      <c r="M29" s="234"/>
      <c r="N29" s="234"/>
      <c r="O29" s="234" t="s">
        <v>30</v>
      </c>
      <c r="P29" s="467"/>
      <c r="Q29" s="467"/>
      <c r="R29" s="467"/>
      <c r="S29" s="467"/>
      <c r="T29" s="467"/>
      <c r="U29" s="234" t="s">
        <v>31</v>
      </c>
      <c r="V29" s="235"/>
    </row>
    <row r="30" spans="1:22" ht="11.1" customHeight="1"/>
  </sheetData>
  <sheetProtection algorithmName="SHA-512" hashValue="+QSDs2I8BIEx1OgtS8yYhtIVTfJ2VZ7rNWyJYeO1R4+skLibsQU7ppMvGzK14EWLBPePTg3bauUzq7x4Vf4Qqg==" saltValue="iuH+KhXOmvFTNJMOUQHmZQ==" spinCount="100000" sheet="1" objects="1" scenarios="1" formatCells="0"/>
  <protectedRanges>
    <protectedRange sqref="J17:J18" name="範囲1_2_2"/>
    <protectedRange sqref="R7:S8 R11:S11" name="範囲1_4"/>
    <protectedRange sqref="T9:T10" name="範囲1_1_1"/>
  </protectedRanges>
  <mergeCells count="28">
    <mergeCell ref="M8:V8"/>
    <mergeCell ref="P21:T21"/>
    <mergeCell ref="A13:V13"/>
    <mergeCell ref="A15:V15"/>
    <mergeCell ref="A16:V16"/>
    <mergeCell ref="A20:H21"/>
    <mergeCell ref="I17:V17"/>
    <mergeCell ref="R1:V1"/>
    <mergeCell ref="A22:H25"/>
    <mergeCell ref="A17:H17"/>
    <mergeCell ref="A18:H18"/>
    <mergeCell ref="A19:H19"/>
    <mergeCell ref="I18:V18"/>
    <mergeCell ref="P19:T19"/>
    <mergeCell ref="I20:J20"/>
    <mergeCell ref="I22:J22"/>
    <mergeCell ref="P23:T23"/>
    <mergeCell ref="P24:T24"/>
    <mergeCell ref="P25:T25"/>
    <mergeCell ref="A12:V12"/>
    <mergeCell ref="O9:V9"/>
    <mergeCell ref="O10:V10"/>
    <mergeCell ref="M7:V7"/>
    <mergeCell ref="A27:H29"/>
    <mergeCell ref="A26:H26"/>
    <mergeCell ref="P27:T27"/>
    <mergeCell ref="P28:T28"/>
    <mergeCell ref="P29:T29"/>
  </mergeCells>
  <phoneticPr fontId="2"/>
  <conditionalFormatting sqref="M7:V8 I17:V18 P19:T19 I20:J20 L20 N20 P21:T21 I22:J22 L22 N22 P23:T25 P27:T29">
    <cfRule type="cellIs" dxfId="21" priority="4" operator="equal">
      <formula>""</formula>
    </cfRule>
  </conditionalFormatting>
  <conditionalFormatting sqref="O9:V10">
    <cfRule type="cellIs" dxfId="20" priority="5" operator="equal">
      <formula>""</formula>
    </cfRule>
  </conditionalFormatting>
  <conditionalFormatting sqref="Q1">
    <cfRule type="expression" dxfId="19" priority="6">
      <formula>IF($Q$1="年　　月　　日","",$Q$1&lt;&gt;"")</formula>
    </cfRule>
  </conditionalFormatting>
  <conditionalFormatting sqref="R1:V1">
    <cfRule type="cellIs" dxfId="18" priority="1" operator="equal">
      <formula>""</formula>
    </cfRule>
  </conditionalFormatting>
  <dataValidations count="1">
    <dataValidation allowBlank="1" showInputMessage="1" showErrorMessage="1" prompt="入力形式に注意" sqref="R1:V1" xr:uid="{246E50DB-611F-4521-AC5E-531AE93BB6DE}"/>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dimension ref="A1:AK29"/>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37" ht="15" customHeight="1">
      <c r="A1" s="52" t="s">
        <v>359</v>
      </c>
      <c r="Q1" s="205"/>
      <c r="R1" s="360"/>
      <c r="S1" s="360"/>
      <c r="T1" s="360"/>
      <c r="U1" s="360"/>
      <c r="V1" s="360"/>
      <c r="W1" s="52" t="s">
        <v>287</v>
      </c>
      <c r="AK1" s="239"/>
    </row>
    <row r="2" spans="1:37" ht="14.1" customHeight="1"/>
    <row r="3" spans="1:37" ht="15" customHeight="1">
      <c r="A3" s="52" t="s">
        <v>0</v>
      </c>
      <c r="O3" s="220"/>
      <c r="P3" s="220"/>
      <c r="Q3" s="220"/>
      <c r="R3" s="220"/>
      <c r="S3" s="220"/>
      <c r="T3" s="220"/>
    </row>
    <row r="4" spans="1:37" ht="15" customHeight="1">
      <c r="A4" s="52" t="s">
        <v>1</v>
      </c>
      <c r="O4" s="220"/>
      <c r="P4" s="220"/>
      <c r="Q4" s="220"/>
      <c r="R4" s="220"/>
      <c r="S4" s="220"/>
      <c r="T4" s="220"/>
    </row>
    <row r="5" spans="1:37" ht="15" customHeight="1">
      <c r="O5" s="220"/>
      <c r="P5" s="220"/>
      <c r="Q5" s="220"/>
      <c r="R5" s="220"/>
      <c r="S5" s="220"/>
      <c r="T5" s="220"/>
    </row>
    <row r="6" spans="1:37" ht="15" customHeight="1">
      <c r="J6" s="52" t="s">
        <v>54</v>
      </c>
      <c r="T6" s="221"/>
    </row>
    <row r="7" spans="1:37" ht="15" customHeight="1">
      <c r="A7" s="220"/>
      <c r="B7" s="220"/>
      <c r="C7" s="220"/>
      <c r="D7" s="220"/>
      <c r="E7" s="220"/>
      <c r="F7" s="220"/>
      <c r="G7" s="220"/>
      <c r="H7" s="220"/>
      <c r="I7" s="220"/>
      <c r="J7" s="220"/>
      <c r="K7" s="52" t="s">
        <v>58</v>
      </c>
      <c r="M7" s="437"/>
      <c r="N7" s="437"/>
      <c r="O7" s="437"/>
      <c r="P7" s="437"/>
      <c r="Q7" s="437"/>
      <c r="R7" s="437"/>
      <c r="S7" s="437"/>
      <c r="T7" s="437"/>
      <c r="U7" s="437"/>
      <c r="V7" s="437"/>
    </row>
    <row r="8" spans="1:37" ht="15" customHeight="1">
      <c r="A8" s="220"/>
      <c r="B8" s="220"/>
      <c r="C8" s="220"/>
      <c r="D8" s="220"/>
      <c r="E8" s="220"/>
      <c r="F8" s="220"/>
      <c r="G8" s="220"/>
      <c r="H8" s="220"/>
      <c r="I8" s="220"/>
      <c r="J8" s="220"/>
      <c r="K8" s="52" t="s">
        <v>59</v>
      </c>
      <c r="M8" s="438"/>
      <c r="N8" s="438"/>
      <c r="O8" s="438"/>
      <c r="P8" s="438"/>
      <c r="Q8" s="438"/>
      <c r="R8" s="438"/>
      <c r="S8" s="438"/>
      <c r="T8" s="438"/>
      <c r="U8" s="438"/>
      <c r="V8" s="438"/>
    </row>
    <row r="9" spans="1:37" ht="15" customHeight="1">
      <c r="A9" s="220"/>
      <c r="B9" s="220"/>
      <c r="C9" s="220"/>
      <c r="D9" s="220"/>
      <c r="E9" s="220"/>
      <c r="F9" s="220"/>
      <c r="G9" s="220"/>
      <c r="H9" s="220"/>
      <c r="I9" s="220"/>
      <c r="J9" s="220"/>
      <c r="K9" s="52" t="s">
        <v>207</v>
      </c>
      <c r="N9" s="222"/>
      <c r="O9" s="439"/>
      <c r="P9" s="439"/>
      <c r="Q9" s="439"/>
      <c r="R9" s="439"/>
      <c r="S9" s="439"/>
      <c r="T9" s="439"/>
      <c r="U9" s="439"/>
      <c r="V9" s="439"/>
    </row>
    <row r="10" spans="1:37" ht="15" customHeight="1">
      <c r="A10" s="220"/>
      <c r="B10" s="220"/>
      <c r="C10" s="220"/>
      <c r="D10" s="220"/>
      <c r="E10" s="220"/>
      <c r="F10" s="220"/>
      <c r="G10" s="220"/>
      <c r="H10" s="220"/>
      <c r="I10" s="220"/>
      <c r="J10" s="220"/>
      <c r="K10" s="52" t="s">
        <v>60</v>
      </c>
      <c r="N10" s="222"/>
      <c r="O10" s="439"/>
      <c r="P10" s="439"/>
      <c r="Q10" s="439"/>
      <c r="R10" s="439"/>
      <c r="S10" s="439"/>
      <c r="T10" s="439"/>
      <c r="U10" s="439"/>
      <c r="V10" s="439"/>
    </row>
    <row r="11" spans="1:37" ht="15" customHeight="1">
      <c r="A11" s="220"/>
      <c r="B11" s="220"/>
      <c r="C11" s="220"/>
      <c r="D11" s="220"/>
      <c r="E11" s="220"/>
      <c r="F11" s="220"/>
      <c r="G11" s="220"/>
      <c r="H11" s="220"/>
      <c r="I11" s="220"/>
      <c r="J11" s="220"/>
      <c r="N11" s="222"/>
      <c r="T11" s="223"/>
      <c r="U11" s="223"/>
    </row>
    <row r="12" spans="1:37"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37" ht="33" customHeight="1">
      <c r="A13" s="419" t="s">
        <v>23</v>
      </c>
      <c r="B13" s="419"/>
      <c r="C13" s="419"/>
      <c r="D13" s="419"/>
      <c r="E13" s="419"/>
      <c r="F13" s="419"/>
      <c r="G13" s="419"/>
      <c r="H13" s="419"/>
      <c r="I13" s="419"/>
      <c r="J13" s="419"/>
      <c r="K13" s="419"/>
      <c r="L13" s="419"/>
      <c r="M13" s="419"/>
      <c r="N13" s="419"/>
      <c r="O13" s="419"/>
      <c r="P13" s="419"/>
      <c r="Q13" s="419"/>
      <c r="R13" s="419"/>
      <c r="S13" s="419"/>
      <c r="T13" s="419"/>
      <c r="U13" s="419"/>
      <c r="V13" s="419"/>
    </row>
    <row r="14" spans="1:37" ht="14.1" customHeight="1"/>
    <row r="15" spans="1:37" ht="53.1" customHeight="1">
      <c r="A15" s="420" t="s">
        <v>360</v>
      </c>
      <c r="B15" s="420"/>
      <c r="C15" s="420"/>
      <c r="D15" s="420"/>
      <c r="E15" s="420"/>
      <c r="F15" s="420"/>
      <c r="G15" s="420"/>
      <c r="H15" s="420"/>
      <c r="I15" s="420"/>
      <c r="J15" s="420"/>
      <c r="K15" s="420"/>
      <c r="L15" s="420"/>
      <c r="M15" s="420"/>
      <c r="N15" s="420"/>
      <c r="O15" s="420"/>
      <c r="P15" s="420"/>
      <c r="Q15" s="420"/>
      <c r="R15" s="420"/>
      <c r="S15" s="420"/>
      <c r="T15" s="420"/>
      <c r="U15" s="420"/>
      <c r="V15" s="420"/>
    </row>
    <row r="16" spans="1:37" ht="15.6" customHeight="1">
      <c r="A16" s="418" t="s">
        <v>22</v>
      </c>
      <c r="B16" s="418"/>
      <c r="C16" s="418"/>
      <c r="D16" s="418"/>
      <c r="E16" s="418"/>
      <c r="F16" s="418"/>
      <c r="G16" s="418"/>
      <c r="H16" s="418"/>
      <c r="I16" s="418"/>
      <c r="J16" s="418"/>
      <c r="K16" s="418"/>
      <c r="L16" s="418"/>
      <c r="M16" s="418"/>
      <c r="N16" s="418"/>
      <c r="O16" s="418"/>
      <c r="P16" s="418"/>
      <c r="Q16" s="418"/>
      <c r="R16" s="418"/>
      <c r="S16" s="418"/>
      <c r="T16" s="418"/>
      <c r="U16" s="418"/>
      <c r="V16" s="418"/>
    </row>
    <row r="17" spans="1:22" ht="28.5" customHeight="1">
      <c r="A17" s="421" t="s">
        <v>286</v>
      </c>
      <c r="B17" s="422"/>
      <c r="C17" s="422"/>
      <c r="D17" s="422"/>
      <c r="E17" s="422"/>
      <c r="F17" s="422"/>
      <c r="G17" s="422"/>
      <c r="H17" s="423"/>
      <c r="I17" s="446"/>
      <c r="J17" s="447"/>
      <c r="K17" s="447"/>
      <c r="L17" s="447"/>
      <c r="M17" s="447"/>
      <c r="N17" s="447"/>
      <c r="O17" s="447"/>
      <c r="P17" s="447"/>
      <c r="Q17" s="447"/>
      <c r="R17" s="447"/>
      <c r="S17" s="447"/>
      <c r="T17" s="447"/>
      <c r="U17" s="447"/>
      <c r="V17" s="448"/>
    </row>
    <row r="18" spans="1:22" ht="28.5" customHeight="1">
      <c r="A18" s="424" t="s">
        <v>5</v>
      </c>
      <c r="B18" s="424"/>
      <c r="C18" s="424"/>
      <c r="D18" s="424"/>
      <c r="E18" s="424"/>
      <c r="F18" s="424"/>
      <c r="G18" s="424"/>
      <c r="H18" s="424"/>
      <c r="I18" s="428"/>
      <c r="J18" s="429"/>
      <c r="K18" s="429"/>
      <c r="L18" s="429"/>
      <c r="M18" s="429"/>
      <c r="N18" s="429"/>
      <c r="O18" s="429"/>
      <c r="P18" s="429"/>
      <c r="Q18" s="429"/>
      <c r="R18" s="429"/>
      <c r="S18" s="429"/>
      <c r="T18" s="429"/>
      <c r="U18" s="429"/>
      <c r="V18" s="430"/>
    </row>
    <row r="19" spans="1:22" ht="29.1" customHeight="1">
      <c r="A19" s="481" t="s">
        <v>245</v>
      </c>
      <c r="B19" s="482"/>
      <c r="C19" s="425" t="s">
        <v>2</v>
      </c>
      <c r="D19" s="426"/>
      <c r="E19" s="426"/>
      <c r="F19" s="426"/>
      <c r="G19" s="426"/>
      <c r="H19" s="427"/>
      <c r="I19" s="475"/>
      <c r="J19" s="476"/>
      <c r="K19" s="476"/>
      <c r="L19" s="476"/>
      <c r="M19" s="476"/>
      <c r="N19" s="476"/>
      <c r="O19" s="476"/>
      <c r="P19" s="476"/>
      <c r="Q19" s="476"/>
      <c r="R19" s="476"/>
      <c r="S19" s="476"/>
      <c r="T19" s="476"/>
      <c r="U19" s="476"/>
      <c r="V19" s="477"/>
    </row>
    <row r="20" spans="1:22" ht="29.1" customHeight="1">
      <c r="A20" s="483"/>
      <c r="B20" s="484"/>
      <c r="C20" s="425" t="s">
        <v>191</v>
      </c>
      <c r="D20" s="426"/>
      <c r="E20" s="426"/>
      <c r="F20" s="426"/>
      <c r="G20" s="426"/>
      <c r="H20" s="427"/>
      <c r="I20" s="475"/>
      <c r="J20" s="476"/>
      <c r="K20" s="476"/>
      <c r="L20" s="476"/>
      <c r="M20" s="476"/>
      <c r="N20" s="476"/>
      <c r="O20" s="476"/>
      <c r="P20" s="476"/>
      <c r="Q20" s="476"/>
      <c r="R20" s="476"/>
      <c r="S20" s="476"/>
      <c r="T20" s="476"/>
      <c r="U20" s="476"/>
      <c r="V20" s="477"/>
    </row>
    <row r="21" spans="1:22" ht="29.1" customHeight="1">
      <c r="A21" s="483"/>
      <c r="B21" s="484"/>
      <c r="C21" s="464" t="s">
        <v>214</v>
      </c>
      <c r="D21" s="418"/>
      <c r="E21" s="418"/>
      <c r="F21" s="418"/>
      <c r="G21" s="418"/>
      <c r="H21" s="465"/>
      <c r="I21" s="478"/>
      <c r="J21" s="479"/>
      <c r="K21" s="479"/>
      <c r="L21" s="479"/>
      <c r="M21" s="479"/>
      <c r="N21" s="479"/>
      <c r="O21" s="479"/>
      <c r="P21" s="479"/>
      <c r="Q21" s="479"/>
      <c r="R21" s="479"/>
      <c r="S21" s="479"/>
      <c r="T21" s="479"/>
      <c r="U21" s="479"/>
      <c r="V21" s="480"/>
    </row>
    <row r="22" spans="1:22" ht="29.1" customHeight="1">
      <c r="A22" s="485"/>
      <c r="B22" s="486"/>
      <c r="C22" s="425" t="s">
        <v>215</v>
      </c>
      <c r="D22" s="426"/>
      <c r="E22" s="426"/>
      <c r="F22" s="426"/>
      <c r="G22" s="426"/>
      <c r="H22" s="427"/>
      <c r="I22" s="478"/>
      <c r="J22" s="479"/>
      <c r="K22" s="479"/>
      <c r="L22" s="479"/>
      <c r="M22" s="479"/>
      <c r="N22" s="479"/>
      <c r="O22" s="479"/>
      <c r="P22" s="479"/>
      <c r="Q22" s="479"/>
      <c r="R22" s="479"/>
      <c r="S22" s="479"/>
      <c r="T22" s="479"/>
      <c r="U22" s="479"/>
      <c r="V22" s="480"/>
    </row>
    <row r="23" spans="1:22" ht="65.45" customHeight="1">
      <c r="A23" s="425" t="s">
        <v>24</v>
      </c>
      <c r="B23" s="426"/>
      <c r="C23" s="426"/>
      <c r="D23" s="426"/>
      <c r="E23" s="426"/>
      <c r="F23" s="426"/>
      <c r="G23" s="426"/>
      <c r="H23" s="427"/>
      <c r="I23" s="478"/>
      <c r="J23" s="479"/>
      <c r="K23" s="479"/>
      <c r="L23" s="479"/>
      <c r="M23" s="479"/>
      <c r="N23" s="479"/>
      <c r="O23" s="479"/>
      <c r="P23" s="479"/>
      <c r="Q23" s="479"/>
      <c r="R23" s="479"/>
      <c r="S23" s="479"/>
      <c r="T23" s="479"/>
      <c r="U23" s="479"/>
      <c r="V23" s="480"/>
    </row>
    <row r="24" spans="1:22" ht="26.25" customHeight="1">
      <c r="A24" s="425" t="s">
        <v>25</v>
      </c>
      <c r="B24" s="426"/>
      <c r="C24" s="426"/>
      <c r="D24" s="426"/>
      <c r="E24" s="426"/>
      <c r="F24" s="426"/>
      <c r="G24" s="426"/>
      <c r="H24" s="427"/>
      <c r="I24" s="237"/>
      <c r="J24" s="460"/>
      <c r="K24" s="460"/>
      <c r="L24" s="460"/>
      <c r="M24" s="238" t="s">
        <v>3</v>
      </c>
      <c r="N24" s="460"/>
      <c r="O24" s="460"/>
      <c r="P24" s="238" t="s">
        <v>4</v>
      </c>
      <c r="Q24" s="460"/>
      <c r="R24" s="460"/>
      <c r="S24" s="238" t="s">
        <v>6</v>
      </c>
      <c r="V24" s="227"/>
    </row>
    <row r="25" spans="1:22" ht="12" customHeight="1">
      <c r="A25" s="240"/>
      <c r="B25" s="240"/>
      <c r="C25" s="240"/>
      <c r="D25" s="240"/>
      <c r="E25" s="240"/>
      <c r="F25" s="240"/>
      <c r="G25" s="240"/>
      <c r="H25" s="240"/>
      <c r="I25" s="240"/>
      <c r="J25" s="240"/>
      <c r="K25" s="240"/>
      <c r="L25" s="240"/>
      <c r="M25" s="240"/>
      <c r="N25" s="240"/>
      <c r="O25" s="240"/>
      <c r="P25" s="240"/>
      <c r="Q25" s="240"/>
      <c r="R25" s="240"/>
      <c r="S25" s="240"/>
      <c r="T25" s="240"/>
      <c r="U25" s="240"/>
      <c r="V25" s="240"/>
    </row>
    <row r="26" spans="1:22" ht="14.25" customHeight="1">
      <c r="A26" s="241" t="s">
        <v>42</v>
      </c>
      <c r="B26" s="242"/>
      <c r="C26" s="242"/>
      <c r="D26" s="242"/>
      <c r="E26" s="242"/>
      <c r="F26" s="242"/>
      <c r="G26" s="242"/>
      <c r="H26" s="242"/>
      <c r="I26" s="242"/>
      <c r="J26" s="242"/>
      <c r="K26" s="242"/>
      <c r="L26" s="242"/>
      <c r="M26" s="242"/>
      <c r="N26" s="242"/>
      <c r="O26" s="242"/>
      <c r="P26" s="242"/>
      <c r="Q26" s="242"/>
      <c r="R26" s="242"/>
      <c r="S26" s="242"/>
      <c r="T26" s="242"/>
      <c r="U26" s="242"/>
      <c r="V26" s="242"/>
    </row>
    <row r="27" spans="1:22" ht="33.6" customHeight="1">
      <c r="A27" s="43"/>
      <c r="B27" s="412" t="s">
        <v>26</v>
      </c>
      <c r="C27" s="413"/>
      <c r="D27" s="413"/>
      <c r="E27" s="414"/>
      <c r="F27" s="488" t="s">
        <v>43</v>
      </c>
      <c r="G27" s="488"/>
      <c r="H27" s="488"/>
      <c r="I27" s="488"/>
      <c r="J27" s="488"/>
      <c r="K27" s="488"/>
      <c r="L27" s="488"/>
      <c r="M27" s="488"/>
      <c r="N27" s="488"/>
      <c r="O27" s="488"/>
      <c r="P27" s="488"/>
      <c r="Q27" s="488"/>
      <c r="R27" s="488"/>
      <c r="S27" s="488"/>
      <c r="T27" s="488"/>
      <c r="U27" s="488"/>
      <c r="V27" s="489"/>
    </row>
    <row r="28" spans="1:22" ht="25.5" customHeight="1">
      <c r="A28" s="487" t="s">
        <v>216</v>
      </c>
      <c r="B28" s="487"/>
      <c r="C28" s="487"/>
      <c r="D28" s="487"/>
      <c r="E28" s="487"/>
      <c r="F28" s="487"/>
      <c r="G28" s="487"/>
      <c r="H28" s="487"/>
      <c r="I28" s="487"/>
      <c r="J28" s="487"/>
      <c r="K28" s="487"/>
      <c r="L28" s="487"/>
      <c r="M28" s="487"/>
      <c r="N28" s="487"/>
      <c r="O28" s="487"/>
      <c r="P28" s="487"/>
      <c r="Q28" s="487"/>
      <c r="R28" s="487"/>
      <c r="S28" s="487"/>
      <c r="T28" s="487"/>
      <c r="U28" s="487"/>
      <c r="V28" s="487"/>
    </row>
    <row r="29" spans="1:22" ht="11.1" customHeight="1">
      <c r="A29" s="243"/>
      <c r="B29" s="242"/>
      <c r="C29" s="242"/>
      <c r="D29" s="242"/>
      <c r="E29" s="242"/>
      <c r="F29" s="242"/>
      <c r="G29" s="242"/>
      <c r="H29" s="242"/>
      <c r="I29" s="242"/>
      <c r="J29" s="242"/>
      <c r="K29" s="242"/>
      <c r="L29" s="242"/>
      <c r="M29" s="242"/>
      <c r="N29" s="242"/>
      <c r="O29" s="242"/>
      <c r="P29" s="242"/>
      <c r="Q29" s="242"/>
      <c r="R29" s="242"/>
      <c r="S29" s="242"/>
      <c r="T29" s="242"/>
      <c r="U29" s="242"/>
      <c r="V29" s="242"/>
    </row>
  </sheetData>
  <sheetProtection algorithmName="SHA-512" hashValue="bJwXyKMsrh7yUlQTJ9EnEFKklvlL44zHPy1/VJDzW9s8GSyFUxB8dEgkawGqPhYKEN6feWA6iPvXfUh+Gj1b8g==" saltValue="0YIwQlAR2/zbH461I+OyBQ==" spinCount="100000" sheet="1" objects="1" scenarios="1" formatCells="0"/>
  <protectedRanges>
    <protectedRange sqref="I19:J20" name="範囲1_2_2"/>
    <protectedRange sqref="T9:T11" name="範囲1_1_1"/>
    <protectedRange sqref="R7:S8" name="範囲1_4"/>
    <protectedRange sqref="J17:J18" name="範囲1_2_2_1"/>
  </protectedRanges>
  <mergeCells count="31">
    <mergeCell ref="A28:V28"/>
    <mergeCell ref="I20:V20"/>
    <mergeCell ref="A23:H23"/>
    <mergeCell ref="A24:H24"/>
    <mergeCell ref="F27:V27"/>
    <mergeCell ref="B27:E27"/>
    <mergeCell ref="I23:V23"/>
    <mergeCell ref="J24:L24"/>
    <mergeCell ref="N24:O24"/>
    <mergeCell ref="Q24:R24"/>
    <mergeCell ref="I19:V19"/>
    <mergeCell ref="I18:V18"/>
    <mergeCell ref="I21:V21"/>
    <mergeCell ref="I22:V22"/>
    <mergeCell ref="A17:H17"/>
    <mergeCell ref="A18:H18"/>
    <mergeCell ref="I17:V17"/>
    <mergeCell ref="A19:B22"/>
    <mergeCell ref="C19:H19"/>
    <mergeCell ref="C21:H21"/>
    <mergeCell ref="C20:H20"/>
    <mergeCell ref="C22:H22"/>
    <mergeCell ref="M7:V7"/>
    <mergeCell ref="M8:V8"/>
    <mergeCell ref="R1:V1"/>
    <mergeCell ref="A16:V16"/>
    <mergeCell ref="A13:V13"/>
    <mergeCell ref="A15:V15"/>
    <mergeCell ref="A12:V12"/>
    <mergeCell ref="O9:V9"/>
    <mergeCell ref="O10:V10"/>
  </mergeCells>
  <phoneticPr fontId="2"/>
  <conditionalFormatting sqref="M7:V8 O9:V10 I17:V23 J24:L24 N24:O24 Q24:R24 A27">
    <cfRule type="cellIs" dxfId="17" priority="4" operator="equal">
      <formula>""</formula>
    </cfRule>
  </conditionalFormatting>
  <conditionalFormatting sqref="Q1">
    <cfRule type="expression" dxfId="16" priority="5">
      <formula>IF($Q$1="年　　月　　日","",$Q$1&lt;&gt;"")</formula>
    </cfRule>
  </conditionalFormatting>
  <conditionalFormatting sqref="R1:V1">
    <cfRule type="cellIs" dxfId="15" priority="1" operator="equal">
      <formula>""</formula>
    </cfRule>
  </conditionalFormatting>
  <dataValidations count="2">
    <dataValidation type="list" allowBlank="1" showInputMessage="1" showErrorMessage="1" sqref="A27" xr:uid="{00000000-0002-0000-1700-000000000000}">
      <formula1>"✓"</formula1>
    </dataValidation>
    <dataValidation allowBlank="1" showInputMessage="1" showErrorMessage="1" prompt="入力形式に注意" sqref="R1:V1" xr:uid="{4CD9D019-4C9F-4301-9035-38BAE0F64D38}"/>
  </dataValidations>
  <pageMargins left="0.70866141732283472" right="0.70866141732283472" top="0.74803149606299213" bottom="0.74803149606299213" header="0.31496062992125984" footer="0.31496062992125984"/>
  <pageSetup paperSize="9" scale="96" orientation="portrait" blackAndWhite="1" r:id="rId1"/>
  <headerFooter>
    <oddFooter>&amp;R（日本産業規格A列4番）</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dimension ref="A1:W27"/>
  <sheetViews>
    <sheetView showGridLines="0" view="pageBreakPreview" zoomScale="85" zoomScaleNormal="100" zoomScaleSheetLayoutView="85" workbookViewId="0">
      <selection activeCell="R1" sqref="R1:V1"/>
    </sheetView>
  </sheetViews>
  <sheetFormatPr defaultColWidth="3.625" defaultRowHeight="13.5"/>
  <cols>
    <col min="1" max="16384" width="3.625" style="52"/>
  </cols>
  <sheetData>
    <row r="1" spans="1:23" ht="15" customHeight="1">
      <c r="A1" s="52" t="s">
        <v>361</v>
      </c>
      <c r="Q1" s="205"/>
      <c r="R1" s="360"/>
      <c r="S1" s="360"/>
      <c r="T1" s="360"/>
      <c r="U1" s="360"/>
      <c r="V1" s="360"/>
      <c r="W1" s="52" t="s">
        <v>288</v>
      </c>
    </row>
    <row r="2" spans="1:23" ht="15" customHeight="1"/>
    <row r="3" spans="1:23" ht="15" customHeight="1">
      <c r="A3" s="52" t="s">
        <v>0</v>
      </c>
      <c r="O3" s="220"/>
      <c r="P3" s="220"/>
      <c r="Q3" s="220"/>
      <c r="R3" s="220"/>
      <c r="S3" s="220"/>
      <c r="T3" s="220"/>
    </row>
    <row r="4" spans="1:23" ht="15" customHeight="1">
      <c r="A4" s="52" t="s">
        <v>1</v>
      </c>
      <c r="O4" s="220"/>
      <c r="P4" s="220"/>
      <c r="Q4" s="220"/>
      <c r="R4" s="220"/>
      <c r="S4" s="220"/>
      <c r="T4" s="220"/>
    </row>
    <row r="5" spans="1:23" ht="15" customHeight="1">
      <c r="O5" s="220"/>
      <c r="P5" s="220"/>
      <c r="Q5" s="220"/>
      <c r="R5" s="220"/>
      <c r="S5" s="220"/>
      <c r="T5" s="220"/>
    </row>
    <row r="6" spans="1:23" ht="15" customHeight="1">
      <c r="J6" s="52" t="s">
        <v>54</v>
      </c>
      <c r="T6" s="221"/>
    </row>
    <row r="7" spans="1:23" ht="15" customHeight="1">
      <c r="A7" s="220"/>
      <c r="B7" s="220"/>
      <c r="C7" s="220"/>
      <c r="D7" s="220"/>
      <c r="E7" s="220"/>
      <c r="F7" s="220"/>
      <c r="G7" s="220"/>
      <c r="H7" s="220"/>
      <c r="I7" s="220"/>
      <c r="J7" s="220"/>
      <c r="K7" s="52" t="s">
        <v>58</v>
      </c>
      <c r="M7" s="437"/>
      <c r="N7" s="437"/>
      <c r="O7" s="437"/>
      <c r="P7" s="437"/>
      <c r="Q7" s="437"/>
      <c r="R7" s="437"/>
      <c r="S7" s="437"/>
      <c r="T7" s="437"/>
      <c r="U7" s="437"/>
      <c r="V7" s="437"/>
    </row>
    <row r="8" spans="1:23" ht="15" customHeight="1">
      <c r="A8" s="220"/>
      <c r="B8" s="220"/>
      <c r="C8" s="220"/>
      <c r="D8" s="220"/>
      <c r="E8" s="220"/>
      <c r="F8" s="220"/>
      <c r="G8" s="220"/>
      <c r="H8" s="220"/>
      <c r="I8" s="220"/>
      <c r="J8" s="220"/>
      <c r="K8" s="52" t="s">
        <v>59</v>
      </c>
      <c r="M8" s="490"/>
      <c r="N8" s="490"/>
      <c r="O8" s="490"/>
      <c r="P8" s="490"/>
      <c r="Q8" s="490"/>
      <c r="R8" s="490"/>
      <c r="S8" s="490"/>
      <c r="T8" s="490"/>
      <c r="U8" s="490"/>
      <c r="V8" s="490"/>
    </row>
    <row r="9" spans="1:23" ht="15" customHeight="1">
      <c r="A9" s="220"/>
      <c r="B9" s="220"/>
      <c r="C9" s="220"/>
      <c r="D9" s="220"/>
      <c r="E9" s="220"/>
      <c r="F9" s="220"/>
      <c r="G9" s="220"/>
      <c r="H9" s="220"/>
      <c r="I9" s="220"/>
      <c r="J9" s="220"/>
      <c r="K9" s="52" t="s">
        <v>207</v>
      </c>
      <c r="N9" s="222"/>
      <c r="O9" s="439"/>
      <c r="P9" s="439"/>
      <c r="Q9" s="439"/>
      <c r="R9" s="439"/>
      <c r="S9" s="439"/>
      <c r="T9" s="439"/>
      <c r="U9" s="439"/>
      <c r="V9" s="439"/>
    </row>
    <row r="10" spans="1:23" ht="15" customHeight="1">
      <c r="A10" s="220"/>
      <c r="B10" s="220"/>
      <c r="C10" s="220"/>
      <c r="D10" s="220"/>
      <c r="E10" s="220"/>
      <c r="F10" s="220"/>
      <c r="G10" s="220"/>
      <c r="H10" s="220"/>
      <c r="I10" s="220"/>
      <c r="J10" s="220"/>
      <c r="K10" s="52" t="s">
        <v>60</v>
      </c>
      <c r="N10" s="222"/>
      <c r="O10" s="439"/>
      <c r="P10" s="439"/>
      <c r="Q10" s="439"/>
      <c r="R10" s="439"/>
      <c r="S10" s="439"/>
      <c r="T10" s="439"/>
      <c r="U10" s="439"/>
      <c r="V10" s="439"/>
    </row>
    <row r="11" spans="1:23" ht="15" customHeight="1">
      <c r="A11" s="220"/>
      <c r="B11" s="220"/>
      <c r="C11" s="220"/>
      <c r="D11" s="220"/>
      <c r="E11" s="220"/>
      <c r="F11" s="220"/>
      <c r="G11" s="220"/>
      <c r="H11" s="220"/>
      <c r="I11" s="220"/>
      <c r="J11" s="220"/>
      <c r="T11" s="225"/>
    </row>
    <row r="12" spans="1:23" ht="25.5">
      <c r="A12" s="419" t="s">
        <v>299</v>
      </c>
      <c r="B12" s="419"/>
      <c r="C12" s="419"/>
      <c r="D12" s="419"/>
      <c r="E12" s="419"/>
      <c r="F12" s="419"/>
      <c r="G12" s="419"/>
      <c r="H12" s="419"/>
      <c r="I12" s="419"/>
      <c r="J12" s="419"/>
      <c r="K12" s="419"/>
      <c r="L12" s="419"/>
      <c r="M12" s="419"/>
      <c r="N12" s="419"/>
      <c r="O12" s="419"/>
      <c r="P12" s="419"/>
      <c r="Q12" s="419"/>
      <c r="R12" s="419"/>
      <c r="S12" s="419"/>
      <c r="T12" s="419"/>
      <c r="U12" s="419"/>
      <c r="V12" s="419"/>
    </row>
    <row r="13" spans="1:23" ht="32.25" customHeight="1">
      <c r="A13" s="419" t="s">
        <v>20</v>
      </c>
      <c r="B13" s="419"/>
      <c r="C13" s="419"/>
      <c r="D13" s="419"/>
      <c r="E13" s="419"/>
      <c r="F13" s="419"/>
      <c r="G13" s="419"/>
      <c r="H13" s="419"/>
      <c r="I13" s="419"/>
      <c r="J13" s="419"/>
      <c r="K13" s="419"/>
      <c r="L13" s="419"/>
      <c r="M13" s="419"/>
      <c r="N13" s="419"/>
      <c r="O13" s="419"/>
      <c r="P13" s="419"/>
      <c r="Q13" s="419"/>
      <c r="R13" s="419"/>
      <c r="S13" s="419"/>
      <c r="T13" s="419"/>
      <c r="U13" s="419"/>
      <c r="V13" s="419"/>
    </row>
    <row r="14" spans="1:23" ht="13.5" customHeight="1"/>
    <row r="15" spans="1:23" ht="56.1" customHeight="1">
      <c r="A15" s="420" t="s">
        <v>362</v>
      </c>
      <c r="B15" s="420"/>
      <c r="C15" s="420"/>
      <c r="D15" s="420"/>
      <c r="E15" s="420"/>
      <c r="F15" s="420"/>
      <c r="G15" s="420"/>
      <c r="H15" s="420"/>
      <c r="I15" s="420"/>
      <c r="J15" s="420"/>
      <c r="K15" s="420"/>
      <c r="L15" s="420"/>
      <c r="M15" s="420"/>
      <c r="N15" s="420"/>
      <c r="O15" s="420"/>
      <c r="P15" s="420"/>
      <c r="Q15" s="420"/>
      <c r="R15" s="420"/>
      <c r="S15" s="420"/>
      <c r="T15" s="420"/>
      <c r="U15" s="420"/>
      <c r="V15" s="420"/>
    </row>
    <row r="16" spans="1:23" ht="20.45" customHeight="1">
      <c r="A16" s="418" t="s">
        <v>22</v>
      </c>
      <c r="B16" s="418"/>
      <c r="C16" s="418"/>
      <c r="D16" s="418"/>
      <c r="E16" s="418"/>
      <c r="F16" s="418"/>
      <c r="G16" s="418"/>
      <c r="H16" s="418"/>
      <c r="I16" s="418"/>
      <c r="J16" s="418"/>
      <c r="K16" s="418"/>
      <c r="L16" s="418"/>
      <c r="M16" s="418"/>
      <c r="N16" s="418"/>
      <c r="O16" s="418"/>
      <c r="P16" s="418"/>
      <c r="Q16" s="418"/>
      <c r="R16" s="418"/>
      <c r="S16" s="418"/>
      <c r="T16" s="418"/>
      <c r="U16" s="418"/>
      <c r="V16" s="418"/>
    </row>
    <row r="17" spans="1:22" ht="25.5" customHeight="1">
      <c r="A17" s="421" t="s">
        <v>286</v>
      </c>
      <c r="B17" s="422"/>
      <c r="C17" s="422"/>
      <c r="D17" s="422"/>
      <c r="E17" s="422"/>
      <c r="F17" s="422"/>
      <c r="G17" s="422"/>
      <c r="H17" s="423"/>
      <c r="I17" s="446"/>
      <c r="J17" s="447"/>
      <c r="K17" s="447"/>
      <c r="L17" s="447"/>
      <c r="M17" s="447"/>
      <c r="N17" s="447"/>
      <c r="O17" s="447"/>
      <c r="P17" s="447"/>
      <c r="Q17" s="447"/>
      <c r="R17" s="447"/>
      <c r="S17" s="447"/>
      <c r="T17" s="447"/>
      <c r="U17" s="447"/>
      <c r="V17" s="448"/>
    </row>
    <row r="18" spans="1:22" ht="25.5" customHeight="1">
      <c r="A18" s="424" t="s">
        <v>5</v>
      </c>
      <c r="B18" s="424"/>
      <c r="C18" s="424"/>
      <c r="D18" s="424"/>
      <c r="E18" s="424"/>
      <c r="F18" s="424"/>
      <c r="G18" s="424"/>
      <c r="H18" s="424"/>
      <c r="I18" s="472"/>
      <c r="J18" s="472"/>
      <c r="K18" s="472"/>
      <c r="L18" s="472"/>
      <c r="M18" s="472"/>
      <c r="N18" s="472"/>
      <c r="O18" s="472"/>
      <c r="P18" s="472"/>
      <c r="Q18" s="472"/>
      <c r="R18" s="472"/>
      <c r="S18" s="472"/>
      <c r="T18" s="472"/>
      <c r="U18" s="472"/>
      <c r="V18" s="472"/>
    </row>
    <row r="19" spans="1:22" ht="57.95" customHeight="1">
      <c r="A19" s="425" t="s">
        <v>21</v>
      </c>
      <c r="B19" s="426"/>
      <c r="C19" s="426"/>
      <c r="D19" s="426"/>
      <c r="E19" s="426"/>
      <c r="F19" s="426"/>
      <c r="G19" s="426"/>
      <c r="H19" s="427"/>
      <c r="I19" s="459"/>
      <c r="J19" s="460"/>
      <c r="K19" s="460"/>
      <c r="L19" s="460"/>
      <c r="M19" s="460"/>
      <c r="N19" s="460"/>
      <c r="O19" s="460"/>
      <c r="P19" s="460"/>
      <c r="Q19" s="460"/>
      <c r="R19" s="460"/>
      <c r="S19" s="460"/>
      <c r="T19" s="460"/>
      <c r="U19" s="460"/>
      <c r="V19" s="461"/>
    </row>
    <row r="20" spans="1:22" ht="57.95" customHeight="1">
      <c r="A20" s="425" t="s">
        <v>49</v>
      </c>
      <c r="B20" s="426"/>
      <c r="C20" s="426"/>
      <c r="D20" s="426"/>
      <c r="E20" s="426"/>
      <c r="F20" s="426"/>
      <c r="G20" s="426"/>
      <c r="H20" s="427"/>
      <c r="I20" s="459"/>
      <c r="J20" s="460"/>
      <c r="K20" s="460"/>
      <c r="L20" s="460"/>
      <c r="M20" s="460"/>
      <c r="N20" s="460"/>
      <c r="O20" s="460"/>
      <c r="P20" s="460"/>
      <c r="Q20" s="460"/>
      <c r="R20" s="460"/>
      <c r="S20" s="460"/>
      <c r="T20" s="460"/>
      <c r="U20" s="460"/>
      <c r="V20" s="461"/>
    </row>
    <row r="21" spans="1:22" ht="57.95" customHeight="1">
      <c r="A21" s="425" t="s">
        <v>50</v>
      </c>
      <c r="B21" s="426"/>
      <c r="C21" s="426"/>
      <c r="D21" s="426"/>
      <c r="E21" s="426"/>
      <c r="F21" s="426"/>
      <c r="G21" s="426"/>
      <c r="H21" s="427"/>
      <c r="I21" s="459"/>
      <c r="J21" s="460"/>
      <c r="K21" s="460"/>
      <c r="L21" s="460"/>
      <c r="M21" s="460"/>
      <c r="N21" s="460"/>
      <c r="O21" s="460"/>
      <c r="P21" s="460"/>
      <c r="Q21" s="460"/>
      <c r="R21" s="460"/>
      <c r="S21" s="460"/>
      <c r="T21" s="460"/>
      <c r="U21" s="460"/>
      <c r="V21" s="461"/>
    </row>
    <row r="22" spans="1:22" ht="24" customHeight="1">
      <c r="A22" s="421" t="s">
        <v>311</v>
      </c>
      <c r="B22" s="422"/>
      <c r="C22" s="422"/>
      <c r="D22" s="422"/>
      <c r="E22" s="423"/>
      <c r="F22" s="425" t="s">
        <v>51</v>
      </c>
      <c r="G22" s="426"/>
      <c r="H22" s="427"/>
      <c r="I22" s="459"/>
      <c r="J22" s="460"/>
      <c r="K22" s="460"/>
      <c r="L22" s="460"/>
      <c r="M22" s="460"/>
      <c r="N22" s="460"/>
      <c r="O22" s="460"/>
      <c r="P22" s="460"/>
      <c r="Q22" s="460"/>
      <c r="R22" s="460"/>
      <c r="S22" s="460"/>
      <c r="T22" s="460"/>
      <c r="U22" s="460"/>
      <c r="V22" s="461"/>
    </row>
    <row r="23" spans="1:22" ht="24" customHeight="1">
      <c r="A23" s="492"/>
      <c r="B23" s="455"/>
      <c r="C23" s="455"/>
      <c r="D23" s="455"/>
      <c r="E23" s="463"/>
      <c r="F23" s="425" t="s">
        <v>52</v>
      </c>
      <c r="G23" s="426"/>
      <c r="H23" s="427"/>
      <c r="I23" s="459"/>
      <c r="J23" s="460"/>
      <c r="K23" s="460"/>
      <c r="L23" s="460"/>
      <c r="M23" s="460"/>
      <c r="N23" s="460"/>
      <c r="O23" s="460"/>
      <c r="P23" s="460"/>
      <c r="Q23" s="460"/>
      <c r="R23" s="460"/>
      <c r="S23" s="460"/>
      <c r="T23" s="460"/>
      <c r="U23" s="460"/>
      <c r="V23" s="461"/>
    </row>
    <row r="24" spans="1:22" ht="24" customHeight="1">
      <c r="A24" s="464"/>
      <c r="B24" s="418"/>
      <c r="C24" s="418"/>
      <c r="D24" s="418"/>
      <c r="E24" s="465"/>
      <c r="F24" s="425" t="s">
        <v>19</v>
      </c>
      <c r="G24" s="426"/>
      <c r="H24" s="427"/>
      <c r="I24" s="459"/>
      <c r="J24" s="460"/>
      <c r="K24" s="460"/>
      <c r="L24" s="460"/>
      <c r="M24" s="460"/>
      <c r="N24" s="460"/>
      <c r="O24" s="460"/>
      <c r="P24" s="460"/>
      <c r="Q24" s="460"/>
      <c r="R24" s="460"/>
      <c r="S24" s="460"/>
      <c r="T24" s="460"/>
      <c r="U24" s="460"/>
      <c r="V24" s="461"/>
    </row>
    <row r="25" spans="1:22" ht="24" customHeight="1">
      <c r="A25" s="425" t="s">
        <v>310</v>
      </c>
      <c r="B25" s="426"/>
      <c r="C25" s="426"/>
      <c r="D25" s="426"/>
      <c r="E25" s="426"/>
      <c r="F25" s="426"/>
      <c r="G25" s="426"/>
      <c r="H25" s="427"/>
      <c r="I25" s="459"/>
      <c r="J25" s="460"/>
      <c r="K25" s="460"/>
      <c r="L25" s="460"/>
      <c r="M25" s="460"/>
      <c r="N25" s="460"/>
      <c r="O25" s="460"/>
      <c r="P25" s="460"/>
      <c r="Q25" s="460"/>
      <c r="R25" s="460"/>
      <c r="S25" s="460"/>
      <c r="T25" s="460"/>
      <c r="U25" s="460"/>
      <c r="V25" s="461"/>
    </row>
    <row r="26" spans="1:22" ht="24" customHeight="1">
      <c r="A26" s="425" t="s">
        <v>56</v>
      </c>
      <c r="B26" s="426"/>
      <c r="C26" s="426"/>
      <c r="D26" s="426"/>
      <c r="E26" s="426"/>
      <c r="F26" s="426"/>
      <c r="G26" s="426"/>
      <c r="H26" s="427"/>
      <c r="I26" s="237"/>
      <c r="J26" s="460"/>
      <c r="K26" s="460"/>
      <c r="L26" s="460"/>
      <c r="M26" s="238" t="s">
        <v>3</v>
      </c>
      <c r="N26" s="460"/>
      <c r="O26" s="460"/>
      <c r="P26" s="238" t="s">
        <v>4</v>
      </c>
      <c r="Q26" s="460"/>
      <c r="R26" s="460"/>
      <c r="S26" s="238" t="s">
        <v>6</v>
      </c>
      <c r="V26" s="227"/>
    </row>
    <row r="27" spans="1:22" ht="30.75" customHeight="1">
      <c r="A27" s="491" t="s">
        <v>53</v>
      </c>
      <c r="B27" s="491"/>
      <c r="C27" s="491"/>
      <c r="D27" s="491"/>
      <c r="E27" s="491"/>
      <c r="F27" s="491"/>
      <c r="G27" s="491"/>
      <c r="H27" s="491"/>
      <c r="I27" s="491"/>
      <c r="J27" s="491"/>
      <c r="K27" s="491"/>
      <c r="L27" s="491"/>
      <c r="M27" s="491"/>
      <c r="N27" s="491"/>
      <c r="O27" s="491"/>
      <c r="P27" s="491"/>
      <c r="Q27" s="491"/>
      <c r="R27" s="491"/>
      <c r="S27" s="491"/>
      <c r="T27" s="491"/>
      <c r="U27" s="491"/>
      <c r="V27" s="491"/>
    </row>
  </sheetData>
  <sheetProtection algorithmName="SHA-512" hashValue="7mrc1yymBnUSRWS+pEnh3YFfZ5jjieyw+vkVgSS0VXwQS4BBxiVBuXPZODpkIc8Qwnm4wo2IYhzBAZYGg4DRgw==" saltValue="Wo/sYsCtbCVOjxpcw4nIig==" spinCount="100000" sheet="1" objects="1" scenarios="1" formatCells="0"/>
  <protectedRanges>
    <protectedRange sqref="J17:J18" name="範囲1_2_2"/>
    <protectedRange sqref="T9:T10" name="範囲1_1_1"/>
    <protectedRange sqref="R7:S8" name="範囲1_4"/>
  </protectedRanges>
  <mergeCells count="33">
    <mergeCell ref="Q26:R26"/>
    <mergeCell ref="I21:V21"/>
    <mergeCell ref="I22:V22"/>
    <mergeCell ref="I23:V23"/>
    <mergeCell ref="I24:V24"/>
    <mergeCell ref="I25:V25"/>
    <mergeCell ref="A27:V27"/>
    <mergeCell ref="A22:E24"/>
    <mergeCell ref="A16:V16"/>
    <mergeCell ref="A17:H17"/>
    <mergeCell ref="A18:H18"/>
    <mergeCell ref="A19:H19"/>
    <mergeCell ref="A20:H20"/>
    <mergeCell ref="A21:H21"/>
    <mergeCell ref="F22:H22"/>
    <mergeCell ref="F23:H23"/>
    <mergeCell ref="F24:H24"/>
    <mergeCell ref="A25:H25"/>
    <mergeCell ref="A26:H26"/>
    <mergeCell ref="I19:V19"/>
    <mergeCell ref="J26:L26"/>
    <mergeCell ref="N26:O26"/>
    <mergeCell ref="I20:V20"/>
    <mergeCell ref="A13:V13"/>
    <mergeCell ref="A12:V12"/>
    <mergeCell ref="I18:V18"/>
    <mergeCell ref="A15:V15"/>
    <mergeCell ref="I17:V17"/>
    <mergeCell ref="M7:V7"/>
    <mergeCell ref="M8:V8"/>
    <mergeCell ref="O9:V9"/>
    <mergeCell ref="O10:V10"/>
    <mergeCell ref="R1:V1"/>
  </mergeCells>
  <phoneticPr fontId="2"/>
  <conditionalFormatting sqref="M7:V8 O9:V10 I17:V25 J26:L26 N26:O26 Q26:R26">
    <cfRule type="cellIs" dxfId="14" priority="4" operator="equal">
      <formula>""</formula>
    </cfRule>
  </conditionalFormatting>
  <conditionalFormatting sqref="Q1">
    <cfRule type="expression" dxfId="13" priority="5">
      <formula>IF($Q$1="年　　月　　日","",$Q$1&lt;&gt;"")</formula>
    </cfRule>
  </conditionalFormatting>
  <conditionalFormatting sqref="R1:V1">
    <cfRule type="cellIs" dxfId="12" priority="1" operator="equal">
      <formula>""</formula>
    </cfRule>
  </conditionalFormatting>
  <dataValidations count="1">
    <dataValidation allowBlank="1" showInputMessage="1" showErrorMessage="1" prompt="入力形式に注意" sqref="R1:V1" xr:uid="{1E7EE5BF-C6B1-4ACC-86B2-81D4E9598609}"/>
  </dataValidations>
  <pageMargins left="0.70866141732283472" right="0.70866141732283472" top="0.74803149606299213" bottom="0.74803149606299213" header="0.31496062992125984" footer="0.31496062992125984"/>
  <pageSetup paperSize="9" scale="97" orientation="portrait" blackAndWhite="1" r:id="rId1"/>
  <headerFooter>
    <oddFooter>&amp;R（日本産業規格A列4番）</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W32"/>
  <sheetViews>
    <sheetView view="pageBreakPreview" zoomScale="85" zoomScaleNormal="100" zoomScaleSheetLayoutView="85" workbookViewId="0">
      <selection activeCell="R1" sqref="R1:V1"/>
    </sheetView>
  </sheetViews>
  <sheetFormatPr defaultColWidth="3.625" defaultRowHeight="13.5"/>
  <cols>
    <col min="1" max="16384" width="3.625" style="52"/>
  </cols>
  <sheetData>
    <row r="1" spans="1:23">
      <c r="A1" s="54" t="s">
        <v>363</v>
      </c>
      <c r="B1" s="54"/>
      <c r="C1" s="54"/>
      <c r="D1" s="54"/>
      <c r="E1" s="54"/>
      <c r="F1" s="54"/>
      <c r="G1" s="54"/>
      <c r="H1" s="54"/>
      <c r="I1" s="54"/>
      <c r="J1" s="54"/>
      <c r="K1" s="54"/>
      <c r="L1" s="54"/>
      <c r="M1" s="54"/>
      <c r="N1" s="54"/>
      <c r="O1" s="54"/>
      <c r="P1" s="54"/>
      <c r="Q1" s="205"/>
      <c r="R1" s="360"/>
      <c r="S1" s="360"/>
      <c r="T1" s="360"/>
      <c r="U1" s="360"/>
      <c r="V1" s="360"/>
      <c r="W1" s="52" t="s">
        <v>288</v>
      </c>
    </row>
    <row r="2" spans="1:23">
      <c r="A2" s="54"/>
      <c r="B2" s="54"/>
      <c r="C2" s="54"/>
      <c r="D2" s="54"/>
      <c r="E2" s="54"/>
      <c r="F2" s="54"/>
      <c r="G2" s="54"/>
      <c r="H2" s="54"/>
      <c r="I2" s="54"/>
      <c r="J2" s="54"/>
      <c r="K2" s="54"/>
      <c r="L2" s="54"/>
      <c r="M2" s="54"/>
      <c r="N2" s="54"/>
      <c r="O2" s="54"/>
      <c r="P2" s="54"/>
      <c r="Q2" s="54"/>
      <c r="R2" s="54"/>
      <c r="S2" s="54"/>
      <c r="T2" s="54"/>
      <c r="U2" s="54"/>
      <c r="V2" s="54"/>
    </row>
    <row r="3" spans="1:23">
      <c r="A3" s="54" t="s">
        <v>0</v>
      </c>
      <c r="B3" s="54"/>
      <c r="C3" s="54"/>
      <c r="D3" s="54"/>
      <c r="E3" s="54"/>
      <c r="F3" s="54"/>
      <c r="G3" s="54"/>
      <c r="H3" s="54"/>
      <c r="I3" s="54"/>
      <c r="J3" s="54"/>
      <c r="K3" s="54"/>
      <c r="L3" s="54"/>
      <c r="M3" s="54"/>
      <c r="N3" s="54"/>
      <c r="O3" s="54"/>
      <c r="P3" s="54"/>
      <c r="Q3" s="104"/>
      <c r="R3" s="104"/>
      <c r="S3" s="104"/>
      <c r="T3" s="104"/>
      <c r="U3" s="104"/>
      <c r="V3" s="104"/>
    </row>
    <row r="4" spans="1:23">
      <c r="A4" s="54" t="s">
        <v>57</v>
      </c>
      <c r="B4" s="54"/>
      <c r="C4" s="54"/>
      <c r="D4" s="54"/>
      <c r="E4" s="54"/>
      <c r="F4" s="54"/>
      <c r="G4" s="54"/>
      <c r="H4" s="54"/>
      <c r="I4" s="54"/>
      <c r="J4" s="54"/>
      <c r="K4" s="54"/>
      <c r="L4" s="54"/>
      <c r="M4" s="54"/>
      <c r="N4" s="54"/>
      <c r="O4" s="54"/>
      <c r="P4" s="54"/>
      <c r="Q4" s="104"/>
      <c r="R4" s="104"/>
      <c r="S4" s="104"/>
      <c r="T4" s="104"/>
      <c r="U4" s="104"/>
      <c r="V4" s="104"/>
    </row>
    <row r="5" spans="1:23">
      <c r="A5" s="54"/>
      <c r="B5" s="54"/>
      <c r="C5" s="54"/>
      <c r="D5" s="54"/>
      <c r="E5" s="54"/>
      <c r="F5" s="54"/>
      <c r="G5" s="54"/>
      <c r="H5" s="54"/>
      <c r="I5" s="54"/>
      <c r="J5" s="54"/>
      <c r="K5" s="54"/>
      <c r="L5" s="54"/>
      <c r="M5" s="54"/>
      <c r="N5" s="54"/>
      <c r="O5" s="54"/>
      <c r="P5" s="54"/>
      <c r="Q5" s="104"/>
      <c r="R5" s="104"/>
      <c r="S5" s="104"/>
      <c r="T5" s="104"/>
      <c r="U5" s="104"/>
      <c r="V5" s="104"/>
    </row>
    <row r="6" spans="1:23">
      <c r="A6" s="54"/>
      <c r="B6" s="54"/>
      <c r="C6" s="54"/>
      <c r="D6" s="54"/>
      <c r="E6" s="54"/>
      <c r="F6" s="54"/>
      <c r="G6" s="54"/>
      <c r="H6" s="54"/>
      <c r="I6" s="54"/>
      <c r="J6" s="54"/>
      <c r="K6" s="54" t="s">
        <v>197</v>
      </c>
      <c r="L6" s="54"/>
      <c r="M6" s="54"/>
      <c r="N6" s="54"/>
      <c r="O6" s="54"/>
      <c r="P6" s="54"/>
      <c r="Q6" s="54"/>
      <c r="R6" s="54"/>
      <c r="S6" s="54"/>
      <c r="T6" s="54"/>
      <c r="U6" s="54"/>
      <c r="V6" s="103"/>
    </row>
    <row r="7" spans="1:23" ht="15.6" customHeight="1">
      <c r="A7" s="54"/>
      <c r="B7" s="104"/>
      <c r="C7" s="104"/>
      <c r="D7" s="104"/>
      <c r="E7" s="104"/>
      <c r="F7" s="104"/>
      <c r="G7" s="104"/>
      <c r="H7" s="104"/>
      <c r="I7" s="104"/>
      <c r="J7" s="104"/>
      <c r="K7" s="104"/>
      <c r="L7" s="54" t="s">
        <v>58</v>
      </c>
      <c r="M7" s="54"/>
      <c r="N7" s="361"/>
      <c r="O7" s="361"/>
      <c r="P7" s="361"/>
      <c r="Q7" s="361"/>
      <c r="R7" s="361"/>
      <c r="S7" s="361"/>
      <c r="T7" s="361"/>
      <c r="U7" s="361"/>
      <c r="V7" s="361"/>
    </row>
    <row r="8" spans="1:23">
      <c r="A8" s="54"/>
      <c r="B8" s="104"/>
      <c r="C8" s="104"/>
      <c r="D8" s="104"/>
      <c r="E8" s="104"/>
      <c r="F8" s="104"/>
      <c r="G8" s="104"/>
      <c r="H8" s="104"/>
      <c r="I8" s="104"/>
      <c r="J8" s="104"/>
      <c r="K8" s="104"/>
      <c r="L8" s="54" t="s">
        <v>59</v>
      </c>
      <c r="M8" s="54"/>
      <c r="N8" s="362"/>
      <c r="O8" s="362"/>
      <c r="P8" s="362"/>
      <c r="Q8" s="362"/>
      <c r="R8" s="362"/>
      <c r="S8" s="362"/>
      <c r="T8" s="362"/>
      <c r="U8" s="362"/>
      <c r="V8" s="362"/>
    </row>
    <row r="9" spans="1:23">
      <c r="A9" s="54"/>
      <c r="B9" s="104"/>
      <c r="C9" s="104"/>
      <c r="D9" s="104"/>
      <c r="E9" s="104"/>
      <c r="F9" s="104"/>
      <c r="G9" s="104"/>
      <c r="H9" s="104"/>
      <c r="I9" s="104"/>
      <c r="J9" s="104"/>
      <c r="K9" s="104"/>
      <c r="L9" s="54" t="s">
        <v>243</v>
      </c>
      <c r="M9" s="54"/>
      <c r="N9" s="54"/>
      <c r="O9" s="206"/>
      <c r="P9" s="267"/>
      <c r="Q9" s="267"/>
      <c r="R9" s="267"/>
      <c r="S9" s="267"/>
      <c r="T9" s="267"/>
      <c r="U9" s="267"/>
      <c r="V9" s="267"/>
    </row>
    <row r="10" spans="1:23">
      <c r="A10" s="54"/>
      <c r="B10" s="104"/>
      <c r="C10" s="104"/>
      <c r="D10" s="104"/>
      <c r="E10" s="104"/>
      <c r="F10" s="104"/>
      <c r="G10" s="104"/>
      <c r="H10" s="104"/>
      <c r="I10" s="104"/>
      <c r="J10" s="104"/>
      <c r="K10" s="104"/>
      <c r="L10" s="54" t="s">
        <v>60</v>
      </c>
      <c r="M10" s="54"/>
      <c r="N10" s="54"/>
      <c r="O10" s="206"/>
      <c r="P10" s="267"/>
      <c r="Q10" s="267"/>
      <c r="R10" s="267"/>
      <c r="S10" s="267"/>
      <c r="T10" s="267"/>
      <c r="U10" s="267"/>
      <c r="V10" s="267"/>
    </row>
    <row r="11" spans="1:23">
      <c r="A11" s="54"/>
      <c r="B11" s="104"/>
      <c r="C11" s="104"/>
      <c r="D11" s="104"/>
      <c r="E11" s="104"/>
      <c r="F11" s="104"/>
      <c r="G11" s="104"/>
      <c r="H11" s="104"/>
      <c r="I11" s="104"/>
      <c r="J11" s="104"/>
      <c r="K11" s="104"/>
      <c r="L11" s="54"/>
      <c r="M11" s="54"/>
      <c r="N11" s="54"/>
      <c r="O11" s="206"/>
      <c r="P11" s="54"/>
      <c r="Q11" s="54"/>
      <c r="R11" s="54"/>
      <c r="S11" s="54"/>
      <c r="T11" s="54"/>
      <c r="U11" s="102"/>
      <c r="V11" s="102"/>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31.35" customHeight="1">
      <c r="A13" s="359" t="s">
        <v>15</v>
      </c>
      <c r="B13" s="359"/>
      <c r="C13" s="359"/>
      <c r="D13" s="359"/>
      <c r="E13" s="359"/>
      <c r="F13" s="359"/>
      <c r="G13" s="359"/>
      <c r="H13" s="359"/>
      <c r="I13" s="359"/>
      <c r="J13" s="359"/>
      <c r="K13" s="359"/>
      <c r="L13" s="359"/>
      <c r="M13" s="359"/>
      <c r="N13" s="359"/>
      <c r="O13" s="359"/>
      <c r="P13" s="359"/>
      <c r="Q13" s="359"/>
      <c r="R13" s="359"/>
      <c r="S13" s="359"/>
      <c r="T13" s="359"/>
      <c r="U13" s="359"/>
      <c r="V13" s="359"/>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65.45" customHeight="1">
      <c r="A16" s="366" t="s">
        <v>364</v>
      </c>
      <c r="B16" s="366"/>
      <c r="C16" s="366"/>
      <c r="D16" s="366"/>
      <c r="E16" s="366"/>
      <c r="F16" s="366"/>
      <c r="G16" s="366"/>
      <c r="H16" s="366"/>
      <c r="I16" s="366"/>
      <c r="J16" s="366"/>
      <c r="K16" s="366"/>
      <c r="L16" s="366"/>
      <c r="M16" s="366"/>
      <c r="N16" s="366"/>
      <c r="O16" s="366"/>
      <c r="P16" s="366"/>
      <c r="Q16" s="366"/>
      <c r="R16" s="366"/>
      <c r="S16" s="366"/>
      <c r="T16" s="366"/>
      <c r="U16" s="366"/>
      <c r="V16" s="366"/>
    </row>
    <row r="17" spans="1:22" ht="20.45" customHeight="1">
      <c r="A17" s="367" t="s">
        <v>22</v>
      </c>
      <c r="B17" s="367"/>
      <c r="C17" s="367"/>
      <c r="D17" s="367"/>
      <c r="E17" s="367"/>
      <c r="F17" s="367"/>
      <c r="G17" s="367"/>
      <c r="H17" s="367"/>
      <c r="I17" s="367"/>
      <c r="J17" s="367"/>
      <c r="K17" s="367"/>
      <c r="L17" s="367"/>
      <c r="M17" s="367"/>
      <c r="N17" s="367"/>
      <c r="O17" s="367"/>
      <c r="P17" s="367"/>
      <c r="Q17" s="367"/>
      <c r="R17" s="367"/>
      <c r="S17" s="367"/>
      <c r="T17" s="367"/>
      <c r="U17" s="367"/>
      <c r="V17" s="367"/>
    </row>
    <row r="18" spans="1:22" ht="30.95" customHeight="1">
      <c r="A18" s="368" t="s">
        <v>196</v>
      </c>
      <c r="B18" s="369"/>
      <c r="C18" s="369"/>
      <c r="D18" s="369"/>
      <c r="E18" s="369"/>
      <c r="F18" s="370"/>
      <c r="G18" s="377" t="s">
        <v>438</v>
      </c>
      <c r="H18" s="378"/>
      <c r="I18" s="378"/>
      <c r="J18" s="378"/>
      <c r="K18" s="378"/>
      <c r="L18" s="378"/>
      <c r="M18" s="378"/>
      <c r="N18" s="378"/>
      <c r="O18" s="378"/>
      <c r="P18" s="378"/>
      <c r="Q18" s="378"/>
      <c r="R18" s="378"/>
      <c r="S18" s="378"/>
      <c r="T18" s="378"/>
      <c r="U18" s="378"/>
      <c r="V18" s="379"/>
    </row>
    <row r="19" spans="1:22" ht="30.95" customHeight="1">
      <c r="A19" s="363" t="s">
        <v>5</v>
      </c>
      <c r="B19" s="364"/>
      <c r="C19" s="364"/>
      <c r="D19" s="364"/>
      <c r="E19" s="364"/>
      <c r="F19" s="365"/>
      <c r="G19" s="371"/>
      <c r="H19" s="372"/>
      <c r="I19" s="372"/>
      <c r="J19" s="372"/>
      <c r="K19" s="372"/>
      <c r="L19" s="372"/>
      <c r="M19" s="372"/>
      <c r="N19" s="372"/>
      <c r="O19" s="372"/>
      <c r="P19" s="372"/>
      <c r="Q19" s="372"/>
      <c r="R19" s="372"/>
      <c r="S19" s="372"/>
      <c r="T19" s="372"/>
      <c r="U19" s="372"/>
      <c r="V19" s="373"/>
    </row>
    <row r="20" spans="1:22" ht="30.95" customHeight="1">
      <c r="A20" s="363" t="s">
        <v>16</v>
      </c>
      <c r="B20" s="364"/>
      <c r="C20" s="364"/>
      <c r="D20" s="364"/>
      <c r="E20" s="364"/>
      <c r="F20" s="365"/>
      <c r="G20" s="493"/>
      <c r="H20" s="494"/>
      <c r="I20" s="494"/>
      <c r="J20" s="494"/>
      <c r="K20" s="494"/>
      <c r="L20" s="494"/>
      <c r="M20" s="494"/>
      <c r="N20" s="494"/>
      <c r="O20" s="494"/>
      <c r="P20" s="494"/>
      <c r="Q20" s="494"/>
      <c r="R20" s="494"/>
      <c r="S20" s="494"/>
      <c r="T20" s="494"/>
      <c r="U20" s="494"/>
      <c r="V20" s="495"/>
    </row>
    <row r="21" spans="1:22" ht="30" customHeight="1">
      <c r="A21" s="496" t="s">
        <v>200</v>
      </c>
      <c r="B21" s="363" t="s">
        <v>198</v>
      </c>
      <c r="C21" s="364"/>
      <c r="D21" s="364"/>
      <c r="E21" s="364"/>
      <c r="F21" s="365"/>
      <c r="G21" s="380"/>
      <c r="H21" s="381"/>
      <c r="I21" s="381"/>
      <c r="J21" s="381"/>
      <c r="K21" s="381"/>
      <c r="L21" s="381"/>
      <c r="M21" s="381"/>
      <c r="N21" s="381"/>
      <c r="O21" s="381"/>
      <c r="P21" s="381"/>
      <c r="Q21" s="381"/>
      <c r="R21" s="381"/>
      <c r="S21" s="381"/>
      <c r="T21" s="381"/>
      <c r="U21" s="381"/>
      <c r="V21" s="382"/>
    </row>
    <row r="22" spans="1:22" ht="30" customHeight="1">
      <c r="A22" s="497"/>
      <c r="B22" s="363" t="s">
        <v>199</v>
      </c>
      <c r="C22" s="364"/>
      <c r="D22" s="364"/>
      <c r="E22" s="364"/>
      <c r="F22" s="365"/>
      <c r="G22" s="380"/>
      <c r="H22" s="381"/>
      <c r="I22" s="381"/>
      <c r="J22" s="381"/>
      <c r="K22" s="381"/>
      <c r="L22" s="381"/>
      <c r="M22" s="381"/>
      <c r="N22" s="381"/>
      <c r="O22" s="381"/>
      <c r="P22" s="381"/>
      <c r="Q22" s="381"/>
      <c r="R22" s="381"/>
      <c r="S22" s="381"/>
      <c r="T22" s="381"/>
      <c r="U22" s="381"/>
      <c r="V22" s="382"/>
    </row>
    <row r="23" spans="1:22" ht="30" customHeight="1">
      <c r="A23" s="497"/>
      <c r="B23" s="363" t="s">
        <v>201</v>
      </c>
      <c r="C23" s="364"/>
      <c r="D23" s="364"/>
      <c r="E23" s="364"/>
      <c r="F23" s="365"/>
      <c r="G23" s="380"/>
      <c r="H23" s="381"/>
      <c r="I23" s="381"/>
      <c r="J23" s="381"/>
      <c r="K23" s="381"/>
      <c r="L23" s="381"/>
      <c r="M23" s="381"/>
      <c r="N23" s="381"/>
      <c r="O23" s="381"/>
      <c r="P23" s="381"/>
      <c r="Q23" s="381"/>
      <c r="R23" s="381"/>
      <c r="S23" s="381"/>
      <c r="T23" s="381"/>
      <c r="U23" s="381"/>
      <c r="V23" s="382"/>
    </row>
    <row r="24" spans="1:22" ht="30" customHeight="1">
      <c r="A24" s="498"/>
      <c r="B24" s="363" t="s">
        <v>202</v>
      </c>
      <c r="C24" s="364"/>
      <c r="D24" s="364"/>
      <c r="E24" s="364"/>
      <c r="F24" s="365"/>
      <c r="G24" s="380"/>
      <c r="H24" s="381"/>
      <c r="I24" s="381"/>
      <c r="J24" s="381"/>
      <c r="K24" s="381"/>
      <c r="L24" s="381"/>
      <c r="M24" s="381"/>
      <c r="N24" s="381"/>
      <c r="O24" s="381"/>
      <c r="P24" s="381"/>
      <c r="Q24" s="381"/>
      <c r="R24" s="381"/>
      <c r="S24" s="381"/>
      <c r="T24" s="381"/>
      <c r="U24" s="381"/>
      <c r="V24" s="382"/>
    </row>
    <row r="25" spans="1:22" ht="30" customHeight="1">
      <c r="A25" s="499" t="s">
        <v>203</v>
      </c>
      <c r="B25" s="363" t="s">
        <v>198</v>
      </c>
      <c r="C25" s="364"/>
      <c r="D25" s="364"/>
      <c r="E25" s="364"/>
      <c r="F25" s="365"/>
      <c r="G25" s="380"/>
      <c r="H25" s="381"/>
      <c r="I25" s="381"/>
      <c r="J25" s="381"/>
      <c r="K25" s="381"/>
      <c r="L25" s="381"/>
      <c r="M25" s="381"/>
      <c r="N25" s="381"/>
      <c r="O25" s="381"/>
      <c r="P25" s="381"/>
      <c r="Q25" s="381"/>
      <c r="R25" s="381"/>
      <c r="S25" s="381"/>
      <c r="T25" s="381"/>
      <c r="U25" s="381"/>
      <c r="V25" s="382"/>
    </row>
    <row r="26" spans="1:22" ht="30" customHeight="1">
      <c r="A26" s="499"/>
      <c r="B26" s="363" t="s">
        <v>204</v>
      </c>
      <c r="C26" s="364"/>
      <c r="D26" s="364"/>
      <c r="E26" s="364"/>
      <c r="F26" s="365"/>
      <c r="G26" s="380"/>
      <c r="H26" s="381"/>
      <c r="I26" s="381"/>
      <c r="J26" s="381"/>
      <c r="K26" s="381"/>
      <c r="L26" s="381"/>
      <c r="M26" s="381"/>
      <c r="N26" s="381"/>
      <c r="O26" s="381"/>
      <c r="P26" s="381"/>
      <c r="Q26" s="381"/>
      <c r="R26" s="381"/>
      <c r="S26" s="381"/>
      <c r="T26" s="381"/>
      <c r="U26" s="381"/>
      <c r="V26" s="382"/>
    </row>
    <row r="27" spans="1:22" ht="30" customHeight="1">
      <c r="A27" s="499"/>
      <c r="B27" s="363" t="s">
        <v>205</v>
      </c>
      <c r="C27" s="364"/>
      <c r="D27" s="364"/>
      <c r="E27" s="364"/>
      <c r="F27" s="365"/>
      <c r="G27" s="380"/>
      <c r="H27" s="381"/>
      <c r="I27" s="381"/>
      <c r="J27" s="381"/>
      <c r="K27" s="381"/>
      <c r="L27" s="381"/>
      <c r="M27" s="381"/>
      <c r="N27" s="381"/>
      <c r="O27" s="381"/>
      <c r="P27" s="381"/>
      <c r="Q27" s="381"/>
      <c r="R27" s="381"/>
      <c r="S27" s="381"/>
      <c r="T27" s="381"/>
      <c r="U27" s="381"/>
      <c r="V27" s="382"/>
    </row>
    <row r="28" spans="1:22" ht="30" customHeight="1">
      <c r="A28" s="499"/>
      <c r="B28" s="363" t="s">
        <v>206</v>
      </c>
      <c r="C28" s="364"/>
      <c r="D28" s="364"/>
      <c r="E28" s="364"/>
      <c r="F28" s="365"/>
      <c r="G28" s="380"/>
      <c r="H28" s="381"/>
      <c r="I28" s="381"/>
      <c r="J28" s="381"/>
      <c r="K28" s="381"/>
      <c r="L28" s="381"/>
      <c r="M28" s="381"/>
      <c r="N28" s="381"/>
      <c r="O28" s="381"/>
      <c r="P28" s="381"/>
      <c r="Q28" s="381"/>
      <c r="R28" s="381"/>
      <c r="S28" s="381"/>
      <c r="T28" s="381"/>
      <c r="U28" s="381"/>
      <c r="V28" s="382"/>
    </row>
    <row r="29" spans="1:22" ht="30" customHeight="1">
      <c r="A29" s="499"/>
      <c r="B29" s="363" t="s">
        <v>208</v>
      </c>
      <c r="C29" s="364"/>
      <c r="D29" s="364"/>
      <c r="E29" s="364"/>
      <c r="F29" s="365"/>
      <c r="G29" s="380"/>
      <c r="H29" s="381"/>
      <c r="I29" s="381"/>
      <c r="J29" s="381"/>
      <c r="K29" s="381"/>
      <c r="L29" s="381"/>
      <c r="M29" s="381"/>
      <c r="N29" s="381"/>
      <c r="O29" s="381"/>
      <c r="P29" s="381"/>
      <c r="Q29" s="381"/>
      <c r="R29" s="381"/>
      <c r="S29" s="381"/>
      <c r="T29" s="381"/>
      <c r="U29" s="381"/>
      <c r="V29" s="382"/>
    </row>
    <row r="30" spans="1:22" ht="30" customHeight="1">
      <c r="A30" s="499"/>
      <c r="B30" s="500" t="s">
        <v>210</v>
      </c>
      <c r="C30" s="364"/>
      <c r="D30" s="364"/>
      <c r="E30" s="364"/>
      <c r="F30" s="365"/>
      <c r="G30" s="380"/>
      <c r="H30" s="381"/>
      <c r="I30" s="381"/>
      <c r="J30" s="381"/>
      <c r="K30" s="381"/>
      <c r="L30" s="381"/>
      <c r="M30" s="381"/>
      <c r="N30" s="381"/>
      <c r="O30" s="381"/>
      <c r="P30" s="381"/>
      <c r="Q30" s="381"/>
      <c r="R30" s="381"/>
      <c r="S30" s="381"/>
      <c r="T30" s="381"/>
      <c r="U30" s="381"/>
      <c r="V30" s="382"/>
    </row>
    <row r="31" spans="1:22" ht="30" customHeight="1">
      <c r="A31" s="499"/>
      <c r="B31" s="363" t="s">
        <v>209</v>
      </c>
      <c r="C31" s="364"/>
      <c r="D31" s="364"/>
      <c r="E31" s="364"/>
      <c r="F31" s="365"/>
      <c r="G31" s="380"/>
      <c r="H31" s="381"/>
      <c r="I31" s="381"/>
      <c r="J31" s="381"/>
      <c r="K31" s="381"/>
      <c r="L31" s="381"/>
      <c r="M31" s="381"/>
      <c r="N31" s="381"/>
      <c r="O31" s="381"/>
      <c r="P31" s="381"/>
      <c r="Q31" s="381"/>
      <c r="R31" s="381"/>
      <c r="S31" s="381"/>
      <c r="T31" s="381"/>
      <c r="U31" s="381"/>
      <c r="V31" s="382"/>
    </row>
    <row r="32" spans="1:22" ht="15" customHeight="1">
      <c r="A32" s="54" t="s">
        <v>301</v>
      </c>
      <c r="B32" s="54"/>
      <c r="C32" s="54"/>
      <c r="D32" s="54"/>
      <c r="E32" s="54"/>
      <c r="F32" s="54"/>
      <c r="G32" s="54"/>
      <c r="H32" s="54"/>
      <c r="I32" s="54"/>
      <c r="J32" s="54"/>
      <c r="K32" s="54"/>
      <c r="L32" s="54"/>
      <c r="M32" s="54"/>
      <c r="N32" s="54"/>
      <c r="O32" s="54"/>
      <c r="P32" s="54"/>
      <c r="Q32" s="54"/>
      <c r="R32" s="54"/>
      <c r="S32" s="54"/>
      <c r="T32" s="54"/>
      <c r="U32" s="54"/>
      <c r="V32" s="54"/>
    </row>
  </sheetData>
  <sheetProtection algorithmName="SHA-512" hashValue="HQDlvqQJ9J0NURSW94pji8xf6M47IBdmMPjBH1QJnBEdXEt15i45k/m70otd6UW7F3qCuij5gnaFsobs0dl86Q==" saltValue="D/MraWT8FGgr3Ru/MQcxxw==" spinCount="100000" sheet="1" objects="1" scenarios="1" formatCells="0"/>
  <protectedRanges>
    <protectedRange sqref="U11 U9:U10" name="範囲1_1"/>
    <protectedRange sqref="I18:J31" name="範囲1_2"/>
    <protectedRange sqref="S7:T8" name="範囲1_4"/>
  </protectedRanges>
  <mergeCells count="39">
    <mergeCell ref="B31:F31"/>
    <mergeCell ref="G31:V31"/>
    <mergeCell ref="G25:V25"/>
    <mergeCell ref="G26:V26"/>
    <mergeCell ref="G27:V27"/>
    <mergeCell ref="B27:F27"/>
    <mergeCell ref="B24:F24"/>
    <mergeCell ref="G24:V24"/>
    <mergeCell ref="B26:F26"/>
    <mergeCell ref="G30:V30"/>
    <mergeCell ref="B28:F28"/>
    <mergeCell ref="B29:F29"/>
    <mergeCell ref="B30:F30"/>
    <mergeCell ref="G29:V29"/>
    <mergeCell ref="G28:V28"/>
    <mergeCell ref="A17:V17"/>
    <mergeCell ref="B25:F25"/>
    <mergeCell ref="A18:F18"/>
    <mergeCell ref="A19:F19"/>
    <mergeCell ref="G20:V20"/>
    <mergeCell ref="G19:V19"/>
    <mergeCell ref="A21:A24"/>
    <mergeCell ref="B21:F21"/>
    <mergeCell ref="G21:V21"/>
    <mergeCell ref="B22:F22"/>
    <mergeCell ref="G22:V22"/>
    <mergeCell ref="B23:F23"/>
    <mergeCell ref="A20:F20"/>
    <mergeCell ref="G18:V18"/>
    <mergeCell ref="G23:V23"/>
    <mergeCell ref="A25:A31"/>
    <mergeCell ref="P9:V9"/>
    <mergeCell ref="P10:V10"/>
    <mergeCell ref="R1:V1"/>
    <mergeCell ref="A13:V13"/>
    <mergeCell ref="A16:V16"/>
    <mergeCell ref="N7:V7"/>
    <mergeCell ref="N8:V8"/>
    <mergeCell ref="A12:V12"/>
  </mergeCells>
  <phoneticPr fontId="2"/>
  <conditionalFormatting sqref="G20:V20">
    <cfRule type="expression" dxfId="11" priority="14">
      <formula>$G$20&lt;&gt;""</formula>
    </cfRule>
  </conditionalFormatting>
  <conditionalFormatting sqref="G21:V21 G26:G27">
    <cfRule type="expression" dxfId="10" priority="8">
      <formula>$G$25&lt;&gt;""</formula>
    </cfRule>
  </conditionalFormatting>
  <conditionalFormatting sqref="G22:V22">
    <cfRule type="expression" dxfId="9" priority="7">
      <formula>$G$28&lt;&gt;""</formula>
    </cfRule>
  </conditionalFormatting>
  <conditionalFormatting sqref="G23:V23">
    <cfRule type="expression" dxfId="8" priority="6">
      <formula>$G$29&lt;&gt;""</formula>
    </cfRule>
  </conditionalFormatting>
  <conditionalFormatting sqref="G24:V24">
    <cfRule type="expression" dxfId="7" priority="5">
      <formula>$G$30&lt;&gt;""</formula>
    </cfRule>
  </conditionalFormatting>
  <conditionalFormatting sqref="G25:V25">
    <cfRule type="expression" dxfId="6" priority="12">
      <formula>$G$25&lt;&gt;""</formula>
    </cfRule>
  </conditionalFormatting>
  <conditionalFormatting sqref="G28:V28">
    <cfRule type="expression" dxfId="5" priority="11">
      <formula>$G$28&lt;&gt;""</formula>
    </cfRule>
  </conditionalFormatting>
  <conditionalFormatting sqref="G29:V29">
    <cfRule type="expression" dxfId="4" priority="10">
      <formula>$G$29&lt;&gt;""</formula>
    </cfRule>
  </conditionalFormatting>
  <conditionalFormatting sqref="G30:V31">
    <cfRule type="expression" dxfId="3" priority="9">
      <formula>$G$30&lt;&gt;""</formula>
    </cfRule>
  </conditionalFormatting>
  <conditionalFormatting sqref="N7:V8 P9:V10 G18:V31">
    <cfRule type="cellIs" dxfId="2" priority="4" operator="equal">
      <formula>""</formula>
    </cfRule>
  </conditionalFormatting>
  <conditionalFormatting sqref="Q1">
    <cfRule type="expression" dxfId="1" priority="15">
      <formula>IF($Q$1="年　　月　　日","",$Q$1&lt;&gt;"")</formula>
    </cfRule>
  </conditionalFormatting>
  <conditionalFormatting sqref="R1:V1">
    <cfRule type="cellIs" dxfId="0" priority="1" operator="equal">
      <formula>""</formula>
    </cfRule>
  </conditionalFormatting>
  <dataValidations count="1">
    <dataValidation allowBlank="1" showInputMessage="1" showErrorMessage="1" prompt="入力形式に注意" sqref="R1:V1" xr:uid="{151FFF08-79FA-4325-BF0F-3C0E651DFF56}"/>
  </dataValidations>
  <pageMargins left="0.70866141732283472" right="0.70866141732283472" top="0.74803149606299213" bottom="0.74803149606299213" header="0.31496062992125984" footer="0.31496062992125984"/>
  <pageSetup paperSize="9" scale="91" orientation="portrait" blackAndWhite="1" r:id="rId1"/>
  <headerFooter>
    <oddFooter>&amp;R（日本産業規格A列4番）</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7B5EA-751A-4F5D-96E5-95644497DE4A}">
  <sheetPr codeName="Sheet11"/>
  <dimension ref="A1:B7"/>
  <sheetViews>
    <sheetView workbookViewId="0">
      <selection activeCell="B5" sqref="B5"/>
    </sheetView>
  </sheetViews>
  <sheetFormatPr defaultRowHeight="18.75"/>
  <cols>
    <col min="1" max="1" width="19.375" customWidth="1"/>
  </cols>
  <sheetData>
    <row r="1" spans="1:2">
      <c r="A1" t="s">
        <v>267</v>
      </c>
      <c r="B1" t="s">
        <v>272</v>
      </c>
    </row>
    <row r="2" spans="1:2">
      <c r="A2" t="s">
        <v>269</v>
      </c>
      <c r="B2" t="s">
        <v>273</v>
      </c>
    </row>
    <row r="3" spans="1:2">
      <c r="A3" t="s">
        <v>278</v>
      </c>
      <c r="B3" t="s">
        <v>277</v>
      </c>
    </row>
    <row r="4" spans="1:2">
      <c r="A4" t="s">
        <v>280</v>
      </c>
      <c r="B4" t="s">
        <v>439</v>
      </c>
    </row>
    <row r="5" spans="1:2">
      <c r="A5" t="s">
        <v>270</v>
      </c>
      <c r="B5" t="s">
        <v>273</v>
      </c>
    </row>
    <row r="6" spans="1:2">
      <c r="A6" t="s">
        <v>271</v>
      </c>
      <c r="B6" t="s">
        <v>274</v>
      </c>
    </row>
    <row r="7" spans="1:2">
      <c r="A7" t="s">
        <v>275</v>
      </c>
      <c r="B7" t="s">
        <v>279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7E45-1579-4326-BD4E-27CD8BB07BE4}">
  <sheetPr codeName="Sheet19">
    <pageSetUpPr fitToPage="1"/>
  </sheetPr>
  <dimension ref="A1:L166"/>
  <sheetViews>
    <sheetView showGridLines="0" tabSelected="1" view="pageBreakPreview" zoomScale="85" zoomScaleNormal="100" zoomScaleSheetLayoutView="85" workbookViewId="0">
      <selection activeCell="J1" sqref="J1"/>
    </sheetView>
  </sheetViews>
  <sheetFormatPr defaultColWidth="9" defaultRowHeight="13.5"/>
  <cols>
    <col min="1" max="1" width="9.5" style="49" customWidth="1"/>
    <col min="2" max="9" width="9.5" style="51" customWidth="1"/>
    <col min="10" max="10" width="13.75" style="51" customWidth="1"/>
    <col min="11" max="16384" width="9" style="49"/>
  </cols>
  <sheetData>
    <row r="1" spans="1:11" ht="20.45" customHeight="1">
      <c r="A1" s="49" t="s">
        <v>312</v>
      </c>
      <c r="B1" s="50"/>
      <c r="J1" s="99"/>
      <c r="K1" s="52" t="s">
        <v>288</v>
      </c>
    </row>
    <row r="2" spans="1:11" ht="13.35" customHeight="1">
      <c r="A2" s="53"/>
      <c r="B2" s="50"/>
    </row>
    <row r="3" spans="1:11" ht="13.35" customHeight="1">
      <c r="A3" s="54" t="s">
        <v>0</v>
      </c>
      <c r="B3" s="50"/>
    </row>
    <row r="4" spans="1:11" ht="13.35" customHeight="1">
      <c r="A4" s="54" t="s">
        <v>57</v>
      </c>
      <c r="B4" s="50"/>
    </row>
    <row r="5" spans="1:11" ht="13.35" customHeight="1">
      <c r="A5" s="54"/>
      <c r="B5" s="50"/>
      <c r="G5" s="51" t="s">
        <v>313</v>
      </c>
    </row>
    <row r="6" spans="1:11" ht="24.95" customHeight="1">
      <c r="A6" s="54"/>
      <c r="B6" s="50"/>
      <c r="G6" s="55" t="s">
        <v>58</v>
      </c>
      <c r="H6" s="267"/>
      <c r="I6" s="267"/>
      <c r="J6" s="267"/>
    </row>
    <row r="7" spans="1:11" ht="24.95" customHeight="1">
      <c r="A7" s="54"/>
      <c r="B7" s="50"/>
      <c r="G7" s="55" t="s">
        <v>59</v>
      </c>
      <c r="H7" s="267"/>
      <c r="I7" s="267"/>
      <c r="J7" s="267"/>
    </row>
    <row r="8" spans="1:11" ht="24.95" customHeight="1">
      <c r="A8" s="54"/>
      <c r="B8" s="50"/>
      <c r="G8" s="55" t="s">
        <v>243</v>
      </c>
      <c r="H8" s="267"/>
      <c r="I8" s="267"/>
      <c r="J8" s="267"/>
    </row>
    <row r="9" spans="1:11" ht="24.95" customHeight="1">
      <c r="A9" s="54"/>
      <c r="B9" s="50"/>
      <c r="G9" s="55" t="s">
        <v>60</v>
      </c>
      <c r="H9" s="267"/>
      <c r="I9" s="267"/>
      <c r="J9" s="267"/>
    </row>
    <row r="10" spans="1:11" ht="13.35" customHeight="1">
      <c r="A10" s="53"/>
      <c r="B10" s="50"/>
    </row>
    <row r="11" spans="1:11" ht="30.95" customHeight="1">
      <c r="A11" s="248" t="s">
        <v>289</v>
      </c>
      <c r="B11" s="248"/>
      <c r="C11" s="248"/>
      <c r="D11" s="248"/>
      <c r="E11" s="248"/>
      <c r="F11" s="248"/>
      <c r="G11" s="248"/>
      <c r="H11" s="248"/>
      <c r="I11" s="248"/>
      <c r="J11" s="248"/>
    </row>
    <row r="12" spans="1:11" ht="30.95" customHeight="1">
      <c r="A12" s="248" t="s">
        <v>314</v>
      </c>
      <c r="B12" s="248"/>
      <c r="C12" s="248"/>
      <c r="D12" s="248"/>
      <c r="E12" s="248"/>
      <c r="F12" s="248"/>
      <c r="G12" s="248"/>
      <c r="H12" s="248"/>
      <c r="I12" s="248"/>
      <c r="J12" s="248"/>
    </row>
    <row r="13" spans="1:11" ht="13.35" customHeight="1">
      <c r="A13" s="53"/>
      <c r="B13" s="50"/>
    </row>
    <row r="14" spans="1:11" ht="40.5" customHeight="1">
      <c r="A14" s="249" t="s">
        <v>315</v>
      </c>
      <c r="B14" s="249"/>
      <c r="C14" s="249"/>
      <c r="D14" s="249"/>
      <c r="E14" s="249"/>
      <c r="F14" s="249"/>
      <c r="G14" s="249"/>
      <c r="H14" s="249"/>
      <c r="I14" s="249"/>
      <c r="J14" s="249"/>
    </row>
    <row r="15" spans="1:11" ht="13.35" customHeight="1">
      <c r="A15" s="53"/>
      <c r="B15" s="50"/>
    </row>
    <row r="16" spans="1:11" ht="25.5">
      <c r="A16" s="56" t="s">
        <v>316</v>
      </c>
      <c r="B16" s="57"/>
      <c r="C16" s="58"/>
      <c r="D16" s="58"/>
      <c r="E16" s="58"/>
      <c r="F16" s="58"/>
      <c r="G16" s="58"/>
      <c r="H16" s="58"/>
      <c r="I16" s="58"/>
      <c r="J16" s="58"/>
    </row>
    <row r="17" spans="1:10" ht="26.45" customHeight="1">
      <c r="A17" s="244" t="s">
        <v>317</v>
      </c>
      <c r="B17" s="245"/>
      <c r="C17" s="246"/>
      <c r="D17" s="257"/>
      <c r="E17" s="257"/>
      <c r="F17" s="257"/>
      <c r="G17" s="257"/>
      <c r="H17" s="257"/>
      <c r="I17" s="257"/>
      <c r="J17" s="257"/>
    </row>
    <row r="18" spans="1:10" ht="26.45" customHeight="1">
      <c r="A18" s="244" t="s">
        <v>318</v>
      </c>
      <c r="B18" s="245"/>
      <c r="C18" s="246"/>
      <c r="D18" s="258"/>
      <c r="E18" s="258"/>
      <c r="F18" s="258"/>
      <c r="G18" s="258"/>
      <c r="H18" s="258"/>
      <c r="I18" s="258"/>
      <c r="J18" s="258"/>
    </row>
    <row r="19" spans="1:10" ht="26.45" customHeight="1">
      <c r="A19" s="244" t="s">
        <v>324</v>
      </c>
      <c r="B19" s="245"/>
      <c r="C19" s="246"/>
      <c r="D19" s="259"/>
      <c r="E19" s="259"/>
      <c r="F19" s="259"/>
      <c r="G19" s="259"/>
      <c r="H19" s="259"/>
      <c r="I19" s="259"/>
      <c r="J19" s="259"/>
    </row>
    <row r="20" spans="1:10" ht="19.5" customHeight="1">
      <c r="A20" s="59"/>
      <c r="B20" s="60"/>
      <c r="C20" s="61"/>
      <c r="D20" s="61"/>
      <c r="E20" s="61"/>
      <c r="F20" s="61"/>
      <c r="G20" s="61"/>
      <c r="H20" s="61"/>
      <c r="I20" s="61"/>
      <c r="J20" s="61"/>
    </row>
    <row r="21" spans="1:10" ht="26.45" customHeight="1">
      <c r="A21" s="56" t="s">
        <v>319</v>
      </c>
      <c r="B21" s="57"/>
      <c r="C21" s="58"/>
      <c r="D21" s="62"/>
      <c r="E21" s="58"/>
      <c r="F21" s="62"/>
      <c r="G21" s="58"/>
      <c r="H21" s="58"/>
      <c r="I21" s="58"/>
      <c r="J21" s="58"/>
    </row>
    <row r="22" spans="1:10" ht="26.45" customHeight="1">
      <c r="A22" s="263" t="s">
        <v>228</v>
      </c>
      <c r="B22" s="263"/>
      <c r="C22" s="260"/>
      <c r="D22" s="260"/>
      <c r="E22" s="260"/>
      <c r="F22" s="261" t="s">
        <v>285</v>
      </c>
      <c r="G22" s="261"/>
      <c r="H22" s="260"/>
      <c r="I22" s="260"/>
      <c r="J22" s="260"/>
    </row>
    <row r="23" spans="1:10" ht="26.45" customHeight="1">
      <c r="A23" s="283" t="s">
        <v>323</v>
      </c>
      <c r="B23" s="283"/>
      <c r="C23" s="256"/>
      <c r="D23" s="256"/>
      <c r="E23" s="256"/>
      <c r="F23" s="261" t="s">
        <v>229</v>
      </c>
      <c r="G23" s="261"/>
      <c r="H23" s="261" t="str">
        <f>IF(SUM(I36, I69, I102, I135)=0, "", SUM(I36, I69, I102, I135))</f>
        <v/>
      </c>
      <c r="I23" s="261"/>
      <c r="J23" s="261"/>
    </row>
    <row r="24" spans="1:10" ht="42.6" customHeight="1">
      <c r="A24" s="283" t="s">
        <v>230</v>
      </c>
      <c r="B24" s="283"/>
      <c r="C24" s="256"/>
      <c r="D24" s="256"/>
      <c r="E24" s="256"/>
      <c r="F24" s="284" t="s">
        <v>309</v>
      </c>
      <c r="G24" s="284"/>
      <c r="H24" s="262"/>
      <c r="I24" s="260"/>
      <c r="J24" s="260"/>
    </row>
    <row r="25" spans="1:10" ht="19.5" customHeight="1">
      <c r="A25" s="59"/>
      <c r="B25" s="60"/>
      <c r="C25" s="61"/>
      <c r="D25" s="61"/>
      <c r="E25" s="61"/>
      <c r="F25" s="61"/>
      <c r="G25" s="61"/>
      <c r="H25" s="61"/>
      <c r="I25" s="61"/>
      <c r="J25" s="61"/>
    </row>
    <row r="26" spans="1:10" ht="26.45" customHeight="1">
      <c r="A26" s="56" t="s">
        <v>325</v>
      </c>
      <c r="B26" s="63"/>
      <c r="C26" s="64"/>
      <c r="D26" s="65"/>
      <c r="E26" s="65"/>
      <c r="F26" s="65"/>
      <c r="G26" s="57"/>
      <c r="H26" s="64"/>
      <c r="I26" s="64"/>
    </row>
    <row r="27" spans="1:10" ht="26.45" customHeight="1">
      <c r="A27" s="244" t="s">
        <v>339</v>
      </c>
      <c r="B27" s="245"/>
      <c r="C27" s="246"/>
      <c r="D27" s="247"/>
      <c r="E27" s="247"/>
      <c r="F27" s="247"/>
      <c r="G27" s="247"/>
      <c r="H27" s="247"/>
      <c r="I27" s="247"/>
      <c r="J27" s="247"/>
    </row>
    <row r="28" spans="1:10" ht="26.45" customHeight="1">
      <c r="A28" s="244" t="s">
        <v>340</v>
      </c>
      <c r="B28" s="245"/>
      <c r="C28" s="246"/>
      <c r="D28" s="247"/>
      <c r="E28" s="247"/>
      <c r="F28" s="247"/>
      <c r="G28" s="247"/>
      <c r="H28" s="247"/>
      <c r="I28" s="247"/>
      <c r="J28" s="247"/>
    </row>
    <row r="29" spans="1:10" s="66" customFormat="1" ht="19.5" customHeight="1">
      <c r="B29" s="67"/>
      <c r="C29" s="67"/>
      <c r="D29" s="67"/>
      <c r="E29" s="67"/>
      <c r="F29" s="67"/>
      <c r="G29" s="67"/>
      <c r="H29" s="67"/>
      <c r="I29" s="67"/>
      <c r="J29" s="67"/>
    </row>
    <row r="30" spans="1:10" ht="26.45" customHeight="1">
      <c r="A30" s="68" t="s">
        <v>326</v>
      </c>
      <c r="B30" s="69"/>
      <c r="C30" s="70"/>
      <c r="D30" s="70"/>
      <c r="E30" s="70"/>
      <c r="F30" s="70"/>
      <c r="G30" s="70"/>
      <c r="H30" s="70"/>
      <c r="I30" s="70"/>
      <c r="J30" s="70"/>
    </row>
    <row r="31" spans="1:10" ht="26.45" customHeight="1">
      <c r="A31" s="279" t="s">
        <v>193</v>
      </c>
      <c r="B31" s="280"/>
      <c r="C31" s="281"/>
      <c r="D31" s="260"/>
      <c r="E31" s="260"/>
      <c r="F31" s="260"/>
      <c r="G31" s="260"/>
      <c r="H31" s="260"/>
      <c r="I31" s="260"/>
      <c r="J31" s="260"/>
    </row>
    <row r="32" spans="1:10" ht="26.45" customHeight="1">
      <c r="A32" s="279" t="s">
        <v>246</v>
      </c>
      <c r="B32" s="280"/>
      <c r="C32" s="281"/>
      <c r="D32" s="282" t="str">
        <f>IF(SUM(E42,E75,E108,E141)=0,"",SUM(E42,E75,E108,E141))</f>
        <v/>
      </c>
      <c r="E32" s="282"/>
      <c r="F32" s="282"/>
      <c r="G32" s="282"/>
      <c r="H32" s="282"/>
      <c r="I32" s="282"/>
      <c r="J32" s="282"/>
    </row>
    <row r="33" spans="1:12" ht="26.45" customHeight="1">
      <c r="A33" s="279" t="s">
        <v>234</v>
      </c>
      <c r="B33" s="280"/>
      <c r="C33" s="281"/>
      <c r="D33" s="264" t="str">
        <f>IF(SUM(I43,I76,I109,I142)=0,"",INT(SUM(I43,I76,I109,I142)/1000)*1000)</f>
        <v/>
      </c>
      <c r="E33" s="264"/>
      <c r="F33" s="264"/>
      <c r="G33" s="264"/>
      <c r="H33" s="264"/>
      <c r="I33" s="264"/>
      <c r="J33" s="264"/>
    </row>
    <row r="34" spans="1:12" ht="26.45" customHeight="1">
      <c r="A34" s="71"/>
      <c r="B34" s="61"/>
      <c r="C34" s="61"/>
      <c r="D34" s="61"/>
      <c r="E34" s="61"/>
      <c r="F34" s="61"/>
      <c r="G34" s="61"/>
      <c r="H34" s="60"/>
      <c r="I34" s="60"/>
      <c r="J34" s="70"/>
    </row>
    <row r="35" spans="1:12" ht="26.45" customHeight="1">
      <c r="A35" s="56" t="s">
        <v>327</v>
      </c>
      <c r="B35" s="72"/>
      <c r="C35" s="73"/>
      <c r="D35" s="73"/>
      <c r="E35" s="74"/>
      <c r="F35" s="74"/>
      <c r="G35" s="75"/>
      <c r="H35" s="76"/>
      <c r="I35" s="73"/>
      <c r="J35" s="73"/>
    </row>
    <row r="36" spans="1:12" ht="26.45" customHeight="1">
      <c r="A36" s="253" t="s">
        <v>233</v>
      </c>
      <c r="B36" s="276" t="s">
        <v>232</v>
      </c>
      <c r="C36" s="265" t="s">
        <v>261</v>
      </c>
      <c r="D36" s="266"/>
      <c r="E36" s="287"/>
      <c r="F36" s="288"/>
      <c r="G36" s="285" t="s">
        <v>192</v>
      </c>
      <c r="H36" s="286"/>
      <c r="I36" s="101"/>
      <c r="J36" s="77"/>
    </row>
    <row r="37" spans="1:12" ht="26.45" customHeight="1">
      <c r="A37" s="254"/>
      <c r="B37" s="278"/>
      <c r="C37" s="265" t="s">
        <v>235</v>
      </c>
      <c r="D37" s="266"/>
      <c r="E37" s="287"/>
      <c r="F37" s="288"/>
      <c r="G37" s="285" t="s">
        <v>236</v>
      </c>
      <c r="H37" s="286"/>
      <c r="I37" s="250"/>
      <c r="J37" s="250"/>
    </row>
    <row r="38" spans="1:12" ht="26.45" customHeight="1">
      <c r="A38" s="254"/>
      <c r="B38" s="278"/>
      <c r="C38" s="265" t="s">
        <v>237</v>
      </c>
      <c r="D38" s="266"/>
      <c r="E38" s="289"/>
      <c r="F38" s="290"/>
      <c r="G38" s="285" t="s">
        <v>238</v>
      </c>
      <c r="H38" s="286"/>
      <c r="I38" s="250"/>
      <c r="J38" s="250"/>
    </row>
    <row r="39" spans="1:12" ht="26.45" customHeight="1">
      <c r="A39" s="254"/>
      <c r="B39" s="278"/>
      <c r="C39" s="265" t="s">
        <v>239</v>
      </c>
      <c r="D39" s="266"/>
      <c r="E39" s="289"/>
      <c r="F39" s="290"/>
      <c r="G39" s="285" t="s">
        <v>240</v>
      </c>
      <c r="H39" s="286"/>
      <c r="I39" s="250"/>
      <c r="J39" s="250"/>
    </row>
    <row r="40" spans="1:12" ht="26.45" customHeight="1">
      <c r="A40" s="254"/>
      <c r="B40" s="278"/>
      <c r="C40" s="265" t="s">
        <v>241</v>
      </c>
      <c r="D40" s="266"/>
      <c r="E40" s="289"/>
      <c r="F40" s="290"/>
      <c r="G40" s="285" t="s">
        <v>242</v>
      </c>
      <c r="H40" s="286"/>
      <c r="I40" s="250"/>
      <c r="J40" s="250"/>
    </row>
    <row r="41" spans="1:12" ht="42.6" customHeight="1">
      <c r="A41" s="254"/>
      <c r="B41" s="277"/>
      <c r="C41" s="251" t="s">
        <v>290</v>
      </c>
      <c r="D41" s="252"/>
      <c r="E41" s="287"/>
      <c r="F41" s="288"/>
      <c r="G41" s="291" t="s">
        <v>320</v>
      </c>
      <c r="H41" s="292"/>
      <c r="I41" s="250"/>
      <c r="J41" s="250"/>
    </row>
    <row r="42" spans="1:12" ht="26.45" customHeight="1">
      <c r="A42" s="254"/>
      <c r="B42" s="276" t="s">
        <v>262</v>
      </c>
      <c r="C42" s="251" t="s">
        <v>282</v>
      </c>
      <c r="D42" s="252"/>
      <c r="E42" s="295" t="str">
        <f>IF(共通様式１!G42="","",IF(共通様式１!G42=0,"",共通様式１!G42))</f>
        <v/>
      </c>
      <c r="F42" s="296"/>
      <c r="G42" s="293" t="s">
        <v>263</v>
      </c>
      <c r="H42" s="294"/>
      <c r="I42" s="299" t="str">
        <f>IF(E42="","",E42*2/3)</f>
        <v/>
      </c>
      <c r="J42" s="299"/>
      <c r="L42" s="78"/>
    </row>
    <row r="43" spans="1:12" ht="26.45" customHeight="1">
      <c r="A43" s="254"/>
      <c r="B43" s="277"/>
      <c r="C43" s="251" t="s">
        <v>300</v>
      </c>
      <c r="D43" s="252"/>
      <c r="E43" s="297" t="str">
        <f>IF(I36="","",20000000*I36)</f>
        <v/>
      </c>
      <c r="F43" s="298"/>
      <c r="G43" s="293" t="s">
        <v>281</v>
      </c>
      <c r="H43" s="294"/>
      <c r="I43" s="299" t="str">
        <f>IF(OR(I42="",E43=""),"",MIN(I42,E43))</f>
        <v/>
      </c>
      <c r="J43" s="299"/>
      <c r="L43" s="78"/>
    </row>
    <row r="44" spans="1:12" ht="26.45" customHeight="1">
      <c r="A44" s="254"/>
      <c r="B44" s="268" t="s">
        <v>291</v>
      </c>
      <c r="C44" s="271" t="s">
        <v>307</v>
      </c>
      <c r="D44" s="272"/>
      <c r="E44" s="272"/>
      <c r="F44" s="272"/>
      <c r="G44" s="272"/>
      <c r="H44" s="272"/>
      <c r="I44" s="272"/>
      <c r="J44" s="273"/>
    </row>
    <row r="45" spans="1:12" ht="12.6" customHeight="1">
      <c r="A45" s="254"/>
      <c r="B45" s="268"/>
      <c r="C45" s="79" t="s">
        <v>258</v>
      </c>
      <c r="D45" s="80"/>
      <c r="E45" s="81"/>
      <c r="F45" s="81"/>
      <c r="G45" s="82"/>
      <c r="H45" s="83"/>
      <c r="I45" s="84"/>
      <c r="J45" s="85"/>
    </row>
    <row r="46" spans="1:12" ht="33.950000000000003" customHeight="1">
      <c r="A46" s="254"/>
      <c r="B46" s="268"/>
      <c r="C46" s="86" t="s">
        <v>256</v>
      </c>
      <c r="D46" s="87" t="s">
        <v>257</v>
      </c>
      <c r="E46" s="87" t="s">
        <v>292</v>
      </c>
      <c r="F46" s="87" t="s">
        <v>385</v>
      </c>
      <c r="G46" s="87" t="s">
        <v>293</v>
      </c>
      <c r="H46" s="87" t="s">
        <v>386</v>
      </c>
      <c r="I46" s="88" t="s">
        <v>328</v>
      </c>
      <c r="J46" s="88" t="s">
        <v>294</v>
      </c>
    </row>
    <row r="47" spans="1:12" ht="26.45" customHeight="1">
      <c r="A47" s="254"/>
      <c r="B47" s="268"/>
      <c r="C47" s="100"/>
      <c r="D47" s="100"/>
      <c r="E47" s="100"/>
      <c r="F47" s="100"/>
      <c r="G47" s="100"/>
      <c r="H47" s="100"/>
      <c r="I47" s="100"/>
      <c r="J47" s="89" t="str">
        <f>IF(AND(F47="",H47=""),"",I47*((IF(F47="",0,F47)/100) + (IF(H47="",0,H47)/100)))</f>
        <v/>
      </c>
    </row>
    <row r="48" spans="1:12" ht="26.45" customHeight="1">
      <c r="A48" s="254"/>
      <c r="B48" s="268"/>
      <c r="C48" s="100"/>
      <c r="D48" s="100"/>
      <c r="E48" s="100"/>
      <c r="F48" s="100"/>
      <c r="G48" s="100"/>
      <c r="H48" s="100"/>
      <c r="I48" s="100"/>
      <c r="J48" s="89" t="str">
        <f t="shared" ref="J48:J49" si="0">IF(AND(F48="",H48=""),"",I48*(F48/100+IF(H48="",0,H48/100)))</f>
        <v/>
      </c>
    </row>
    <row r="49" spans="1:10" ht="26.45" customHeight="1">
      <c r="A49" s="254"/>
      <c r="B49" s="268"/>
      <c r="C49" s="100"/>
      <c r="D49" s="100"/>
      <c r="E49" s="100"/>
      <c r="F49" s="100"/>
      <c r="G49" s="100"/>
      <c r="H49" s="100"/>
      <c r="I49" s="100"/>
      <c r="J49" s="89" t="str">
        <f t="shared" si="0"/>
        <v/>
      </c>
    </row>
    <row r="50" spans="1:10" ht="12.6" customHeight="1">
      <c r="A50" s="254"/>
      <c r="B50" s="268"/>
      <c r="C50" s="65" t="s">
        <v>259</v>
      </c>
      <c r="D50" s="90"/>
      <c r="E50" s="65"/>
      <c r="F50" s="65"/>
      <c r="G50" s="90"/>
      <c r="H50" s="90"/>
      <c r="I50" s="91"/>
      <c r="J50" s="92"/>
    </row>
    <row r="51" spans="1:10" ht="33.950000000000003" customHeight="1">
      <c r="A51" s="254"/>
      <c r="B51" s="268"/>
      <c r="C51" s="86" t="s">
        <v>256</v>
      </c>
      <c r="D51" s="87" t="s">
        <v>257</v>
      </c>
      <c r="E51" s="87" t="s">
        <v>295</v>
      </c>
      <c r="F51" s="87" t="s">
        <v>385</v>
      </c>
      <c r="G51" s="87" t="s">
        <v>296</v>
      </c>
      <c r="H51" s="87" t="s">
        <v>386</v>
      </c>
      <c r="I51" s="88" t="s">
        <v>329</v>
      </c>
      <c r="J51" s="88" t="s">
        <v>294</v>
      </c>
    </row>
    <row r="52" spans="1:10" ht="26.45" customHeight="1">
      <c r="A52" s="254"/>
      <c r="B52" s="268"/>
      <c r="C52" s="100"/>
      <c r="D52" s="100"/>
      <c r="E52" s="100"/>
      <c r="F52" s="100"/>
      <c r="G52" s="100"/>
      <c r="H52" s="100"/>
      <c r="I52" s="100"/>
      <c r="J52" s="89" t="str">
        <f t="shared" ref="J52:J54" si="1">IF(AND(F52="",H52=""),"",I52*(F52/100+IF(H52="",0,H52/100)))</f>
        <v/>
      </c>
    </row>
    <row r="53" spans="1:10" ht="26.45" customHeight="1">
      <c r="A53" s="254"/>
      <c r="B53" s="268"/>
      <c r="C53" s="100"/>
      <c r="D53" s="100"/>
      <c r="E53" s="100"/>
      <c r="F53" s="100"/>
      <c r="G53" s="100"/>
      <c r="H53" s="100"/>
      <c r="I53" s="100"/>
      <c r="J53" s="89" t="str">
        <f t="shared" si="1"/>
        <v/>
      </c>
    </row>
    <row r="54" spans="1:10" ht="26.45" customHeight="1">
      <c r="A54" s="254"/>
      <c r="B54" s="268"/>
      <c r="C54" s="100"/>
      <c r="D54" s="100"/>
      <c r="E54" s="100"/>
      <c r="F54" s="100"/>
      <c r="G54" s="100"/>
      <c r="H54" s="100"/>
      <c r="I54" s="100"/>
      <c r="J54" s="89" t="str">
        <f t="shared" si="1"/>
        <v/>
      </c>
    </row>
    <row r="55" spans="1:10" ht="12.6" customHeight="1">
      <c r="A55" s="254"/>
      <c r="B55" s="268"/>
      <c r="C55" s="79" t="s">
        <v>260</v>
      </c>
      <c r="D55" s="64"/>
      <c r="E55" s="57"/>
      <c r="F55" s="57"/>
      <c r="G55" s="64"/>
      <c r="H55" s="64"/>
      <c r="I55" s="91"/>
      <c r="J55" s="92"/>
    </row>
    <row r="56" spans="1:10" ht="26.45" customHeight="1">
      <c r="A56" s="254"/>
      <c r="B56" s="268"/>
      <c r="C56" s="251" t="s">
        <v>336</v>
      </c>
      <c r="D56" s="252"/>
      <c r="E56" s="302" t="str">
        <f>IF(SUM(J47:J49) - SUM(J52:J54) = 0, "", SUM(J47:J49) - SUM(J52:J54))</f>
        <v/>
      </c>
      <c r="F56" s="302"/>
      <c r="G56" s="251" t="s">
        <v>337</v>
      </c>
      <c r="H56" s="252"/>
      <c r="I56" s="303" t="str">
        <f>IF(SUM(J47:J49)=0,"",IF(E56/SUM(J47:J49)*100=0,"",E56/SUM(J47:J49)*100))</f>
        <v/>
      </c>
      <c r="J56" s="303"/>
    </row>
    <row r="57" spans="1:10" ht="26.45" customHeight="1">
      <c r="A57" s="254"/>
      <c r="B57" s="269"/>
      <c r="C57" s="271" t="s">
        <v>308</v>
      </c>
      <c r="D57" s="272"/>
      <c r="E57" s="272"/>
      <c r="F57" s="272"/>
      <c r="G57" s="272"/>
      <c r="H57" s="272"/>
      <c r="I57" s="272"/>
      <c r="J57" s="273"/>
    </row>
    <row r="58" spans="1:10" ht="12.6" customHeight="1">
      <c r="A58" s="254"/>
      <c r="B58" s="268"/>
      <c r="C58" s="93" t="s">
        <v>297</v>
      </c>
      <c r="D58" s="80"/>
      <c r="E58" s="81"/>
      <c r="F58" s="81"/>
      <c r="G58" s="82"/>
      <c r="H58" s="83"/>
      <c r="I58" s="84"/>
      <c r="J58" s="85"/>
    </row>
    <row r="59" spans="1:10" ht="12.6" customHeight="1">
      <c r="A59" s="254"/>
      <c r="B59" s="268"/>
      <c r="C59" s="94" t="s">
        <v>283</v>
      </c>
      <c r="D59" s="95"/>
      <c r="E59" s="96"/>
      <c r="F59" s="51" t="s">
        <v>338</v>
      </c>
      <c r="G59" s="82"/>
      <c r="H59" s="83"/>
      <c r="I59" s="84"/>
      <c r="J59" s="85"/>
    </row>
    <row r="60" spans="1:10" ht="26.45" customHeight="1">
      <c r="A60" s="254"/>
      <c r="B60" s="268"/>
      <c r="C60" s="251" t="s">
        <v>247</v>
      </c>
      <c r="D60" s="252"/>
      <c r="E60" s="100"/>
      <c r="F60" s="274" t="s">
        <v>251</v>
      </c>
      <c r="G60" s="274"/>
      <c r="H60" s="275"/>
      <c r="I60" s="275"/>
      <c r="J60" s="275"/>
    </row>
    <row r="61" spans="1:10" ht="26.45" customHeight="1">
      <c r="A61" s="254"/>
      <c r="B61" s="268"/>
      <c r="C61" s="304" t="s">
        <v>248</v>
      </c>
      <c r="D61" s="305"/>
      <c r="E61" s="100"/>
      <c r="F61" s="302" t="s">
        <v>252</v>
      </c>
      <c r="G61" s="302"/>
      <c r="H61" s="275"/>
      <c r="I61" s="275"/>
      <c r="J61" s="275"/>
    </row>
    <row r="62" spans="1:10" ht="26.45" customHeight="1">
      <c r="A62" s="254"/>
      <c r="B62" s="268"/>
      <c r="C62" s="274" t="s">
        <v>249</v>
      </c>
      <c r="D62" s="274"/>
      <c r="E62" s="100"/>
      <c r="F62" s="302" t="s">
        <v>253</v>
      </c>
      <c r="G62" s="302"/>
      <c r="H62" s="275"/>
      <c r="I62" s="275"/>
      <c r="J62" s="275"/>
    </row>
    <row r="63" spans="1:10" ht="26.45" customHeight="1">
      <c r="A63" s="254"/>
      <c r="B63" s="268"/>
      <c r="C63" s="274" t="s">
        <v>250</v>
      </c>
      <c r="D63" s="274"/>
      <c r="E63" s="100"/>
      <c r="F63" s="302" t="s">
        <v>254</v>
      </c>
      <c r="G63" s="302"/>
      <c r="H63" s="275"/>
      <c r="I63" s="275"/>
      <c r="J63" s="275"/>
    </row>
    <row r="64" spans="1:10" ht="12.6" customHeight="1">
      <c r="A64" s="254"/>
      <c r="B64" s="268"/>
      <c r="C64" s="79" t="s">
        <v>298</v>
      </c>
      <c r="D64" s="64"/>
      <c r="E64" s="97"/>
      <c r="F64" s="70"/>
      <c r="G64" s="70"/>
      <c r="H64" s="70"/>
      <c r="I64" s="70"/>
      <c r="J64" s="98"/>
    </row>
    <row r="65" spans="1:12" ht="26.45" customHeight="1">
      <c r="A65" s="254"/>
      <c r="B65" s="268"/>
      <c r="C65" s="274" t="s">
        <v>255</v>
      </c>
      <c r="D65" s="274"/>
      <c r="E65" s="274" t="s">
        <v>321</v>
      </c>
      <c r="F65" s="274"/>
      <c r="G65" s="274" t="s">
        <v>322</v>
      </c>
      <c r="H65" s="274"/>
      <c r="I65" s="274" t="s">
        <v>284</v>
      </c>
      <c r="J65" s="274"/>
    </row>
    <row r="66" spans="1:12" ht="26.45" customHeight="1">
      <c r="A66" s="254"/>
      <c r="B66" s="268"/>
      <c r="C66" s="275"/>
      <c r="D66" s="275"/>
      <c r="E66" s="250"/>
      <c r="F66" s="250"/>
      <c r="G66" s="275"/>
      <c r="H66" s="301"/>
      <c r="I66" s="275"/>
      <c r="J66" s="300"/>
    </row>
    <row r="67" spans="1:12" ht="26.45" customHeight="1">
      <c r="A67" s="255"/>
      <c r="B67" s="270"/>
      <c r="C67" s="275"/>
      <c r="D67" s="275"/>
      <c r="E67" s="250"/>
      <c r="F67" s="250"/>
      <c r="G67" s="275"/>
      <c r="H67" s="301"/>
      <c r="I67" s="275"/>
      <c r="J67" s="300"/>
    </row>
    <row r="68" spans="1:12" ht="13.35" customHeight="1">
      <c r="A68" s="53"/>
      <c r="B68" s="50"/>
    </row>
    <row r="69" spans="1:12" ht="26.45" customHeight="1">
      <c r="A69" s="253" t="s">
        <v>330</v>
      </c>
      <c r="B69" s="276" t="s">
        <v>232</v>
      </c>
      <c r="C69" s="265" t="s">
        <v>261</v>
      </c>
      <c r="D69" s="266"/>
      <c r="E69" s="287"/>
      <c r="F69" s="288"/>
      <c r="G69" s="285" t="s">
        <v>192</v>
      </c>
      <c r="H69" s="286"/>
      <c r="I69" s="101"/>
      <c r="J69" s="77"/>
    </row>
    <row r="70" spans="1:12" ht="26.45" customHeight="1">
      <c r="A70" s="254"/>
      <c r="B70" s="278"/>
      <c r="C70" s="265" t="s">
        <v>235</v>
      </c>
      <c r="D70" s="266"/>
      <c r="E70" s="289"/>
      <c r="F70" s="290"/>
      <c r="G70" s="285" t="s">
        <v>236</v>
      </c>
      <c r="H70" s="286"/>
      <c r="I70" s="250"/>
      <c r="J70" s="250"/>
    </row>
    <row r="71" spans="1:12" ht="26.45" customHeight="1">
      <c r="A71" s="254"/>
      <c r="B71" s="278"/>
      <c r="C71" s="265" t="s">
        <v>237</v>
      </c>
      <c r="D71" s="266"/>
      <c r="E71" s="289"/>
      <c r="F71" s="290"/>
      <c r="G71" s="285" t="s">
        <v>238</v>
      </c>
      <c r="H71" s="286"/>
      <c r="I71" s="250"/>
      <c r="J71" s="250"/>
    </row>
    <row r="72" spans="1:12" ht="26.45" customHeight="1">
      <c r="A72" s="254"/>
      <c r="B72" s="278"/>
      <c r="C72" s="265" t="s">
        <v>239</v>
      </c>
      <c r="D72" s="266"/>
      <c r="E72" s="289"/>
      <c r="F72" s="290"/>
      <c r="G72" s="285" t="s">
        <v>240</v>
      </c>
      <c r="H72" s="286"/>
      <c r="I72" s="250"/>
      <c r="J72" s="250"/>
    </row>
    <row r="73" spans="1:12" ht="26.45" customHeight="1">
      <c r="A73" s="254"/>
      <c r="B73" s="278"/>
      <c r="C73" s="265" t="s">
        <v>241</v>
      </c>
      <c r="D73" s="266"/>
      <c r="E73" s="289"/>
      <c r="F73" s="290"/>
      <c r="G73" s="285" t="s">
        <v>242</v>
      </c>
      <c r="H73" s="286"/>
      <c r="I73" s="250"/>
      <c r="J73" s="250"/>
    </row>
    <row r="74" spans="1:12" ht="42.6" customHeight="1">
      <c r="A74" s="254"/>
      <c r="B74" s="277"/>
      <c r="C74" s="251" t="s">
        <v>290</v>
      </c>
      <c r="D74" s="252"/>
      <c r="E74" s="287"/>
      <c r="F74" s="288"/>
      <c r="G74" s="291" t="s">
        <v>320</v>
      </c>
      <c r="H74" s="292"/>
      <c r="I74" s="250"/>
      <c r="J74" s="250"/>
    </row>
    <row r="75" spans="1:12" ht="26.45" customHeight="1">
      <c r="A75" s="254"/>
      <c r="B75" s="276" t="s">
        <v>262</v>
      </c>
      <c r="C75" s="251" t="s">
        <v>282</v>
      </c>
      <c r="D75" s="252"/>
      <c r="E75" s="295" t="str">
        <f>IF(共通様式１!G79="","",IF(共通様式１!G79=0,"",共通様式１!G79))</f>
        <v/>
      </c>
      <c r="F75" s="296"/>
      <c r="G75" s="293" t="s">
        <v>263</v>
      </c>
      <c r="H75" s="294"/>
      <c r="I75" s="299" t="str">
        <f>IF(E75="","",E75*2/3)</f>
        <v/>
      </c>
      <c r="J75" s="299"/>
      <c r="L75" s="78"/>
    </row>
    <row r="76" spans="1:12" ht="26.45" customHeight="1">
      <c r="A76" s="254"/>
      <c r="B76" s="277"/>
      <c r="C76" s="251" t="s">
        <v>300</v>
      </c>
      <c r="D76" s="252"/>
      <c r="E76" s="297" t="str">
        <f>IF(I69="","",20000000*I69)</f>
        <v/>
      </c>
      <c r="F76" s="298"/>
      <c r="G76" s="293" t="s">
        <v>331</v>
      </c>
      <c r="H76" s="294"/>
      <c r="I76" s="299" t="str">
        <f>IF(OR(I75="",E76=""),"",MIN(I75,E76))</f>
        <v/>
      </c>
      <c r="J76" s="299"/>
      <c r="L76" s="78"/>
    </row>
    <row r="77" spans="1:12" ht="26.45" customHeight="1">
      <c r="A77" s="254"/>
      <c r="B77" s="268" t="s">
        <v>291</v>
      </c>
      <c r="C77" s="271" t="s">
        <v>307</v>
      </c>
      <c r="D77" s="272"/>
      <c r="E77" s="272"/>
      <c r="F77" s="272"/>
      <c r="G77" s="272"/>
      <c r="H77" s="272"/>
      <c r="I77" s="272"/>
      <c r="J77" s="273"/>
    </row>
    <row r="78" spans="1:12" ht="12.6" customHeight="1">
      <c r="A78" s="254"/>
      <c r="B78" s="268"/>
      <c r="C78" s="79" t="s">
        <v>258</v>
      </c>
      <c r="D78" s="80"/>
      <c r="E78" s="81"/>
      <c r="F78" s="81"/>
      <c r="G78" s="82"/>
      <c r="H78" s="83"/>
      <c r="I78" s="84"/>
      <c r="J78" s="85"/>
    </row>
    <row r="79" spans="1:12" ht="33.950000000000003" customHeight="1">
      <c r="A79" s="254"/>
      <c r="B79" s="268"/>
      <c r="C79" s="86" t="s">
        <v>256</v>
      </c>
      <c r="D79" s="87" t="s">
        <v>257</v>
      </c>
      <c r="E79" s="87" t="s">
        <v>292</v>
      </c>
      <c r="F79" s="87" t="s">
        <v>385</v>
      </c>
      <c r="G79" s="87" t="s">
        <v>293</v>
      </c>
      <c r="H79" s="87" t="s">
        <v>386</v>
      </c>
      <c r="I79" s="88" t="s">
        <v>328</v>
      </c>
      <c r="J79" s="88" t="s">
        <v>294</v>
      </c>
    </row>
    <row r="80" spans="1:12" ht="26.45" customHeight="1">
      <c r="A80" s="254"/>
      <c r="B80" s="268"/>
      <c r="C80" s="100"/>
      <c r="D80" s="100"/>
      <c r="E80" s="100"/>
      <c r="F80" s="100"/>
      <c r="G80" s="100"/>
      <c r="H80" s="100"/>
      <c r="I80" s="100"/>
      <c r="J80" s="89" t="str">
        <f>IF(AND(F80="",H80=""),"",I80*(F80/100+IF(H80="",0,H80/100)))</f>
        <v/>
      </c>
    </row>
    <row r="81" spans="1:10" ht="26.45" customHeight="1">
      <c r="A81" s="254"/>
      <c r="B81" s="268"/>
      <c r="C81" s="100"/>
      <c r="D81" s="100"/>
      <c r="E81" s="100"/>
      <c r="F81" s="100"/>
      <c r="G81" s="100"/>
      <c r="H81" s="100"/>
      <c r="I81" s="100"/>
      <c r="J81" s="89" t="str">
        <f t="shared" ref="J81:J82" si="2">IF(AND(F81="",H81=""),"",I81*(F81/100+IF(H81="",0,H81/100)))</f>
        <v/>
      </c>
    </row>
    <row r="82" spans="1:10" ht="26.45" customHeight="1">
      <c r="A82" s="254"/>
      <c r="B82" s="268"/>
      <c r="C82" s="100"/>
      <c r="D82" s="100"/>
      <c r="E82" s="100"/>
      <c r="F82" s="100"/>
      <c r="G82" s="100"/>
      <c r="H82" s="100"/>
      <c r="I82" s="100"/>
      <c r="J82" s="89" t="str">
        <f t="shared" si="2"/>
        <v/>
      </c>
    </row>
    <row r="83" spans="1:10" ht="12.6" customHeight="1">
      <c r="A83" s="254"/>
      <c r="B83" s="268"/>
      <c r="C83" s="65" t="s">
        <v>259</v>
      </c>
      <c r="D83" s="90"/>
      <c r="E83" s="65"/>
      <c r="F83" s="65"/>
      <c r="G83" s="90"/>
      <c r="H83" s="90"/>
      <c r="I83" s="91"/>
      <c r="J83" s="92"/>
    </row>
    <row r="84" spans="1:10" ht="33.950000000000003" customHeight="1">
      <c r="A84" s="254"/>
      <c r="B84" s="268"/>
      <c r="C84" s="86" t="s">
        <v>256</v>
      </c>
      <c r="D84" s="87" t="s">
        <v>257</v>
      </c>
      <c r="E84" s="87" t="s">
        <v>295</v>
      </c>
      <c r="F84" s="87" t="s">
        <v>385</v>
      </c>
      <c r="G84" s="87" t="s">
        <v>296</v>
      </c>
      <c r="H84" s="87" t="s">
        <v>386</v>
      </c>
      <c r="I84" s="88" t="s">
        <v>329</v>
      </c>
      <c r="J84" s="88" t="s">
        <v>294</v>
      </c>
    </row>
    <row r="85" spans="1:10" ht="26.45" customHeight="1">
      <c r="A85" s="254"/>
      <c r="B85" s="268"/>
      <c r="C85" s="100"/>
      <c r="D85" s="100"/>
      <c r="E85" s="100"/>
      <c r="F85" s="100"/>
      <c r="G85" s="100"/>
      <c r="H85" s="100"/>
      <c r="I85" s="100"/>
      <c r="J85" s="89" t="str">
        <f t="shared" ref="J85:J87" si="3">IF(AND(F85="",H85=""),"",I85*(F85/100+IF(H85="",0,H85/100)))</f>
        <v/>
      </c>
    </row>
    <row r="86" spans="1:10" ht="26.45" customHeight="1">
      <c r="A86" s="254"/>
      <c r="B86" s="268"/>
      <c r="C86" s="100"/>
      <c r="D86" s="100"/>
      <c r="E86" s="100"/>
      <c r="F86" s="100"/>
      <c r="G86" s="100"/>
      <c r="H86" s="100"/>
      <c r="I86" s="100"/>
      <c r="J86" s="89" t="str">
        <f t="shared" si="3"/>
        <v/>
      </c>
    </row>
    <row r="87" spans="1:10" ht="26.45" customHeight="1">
      <c r="A87" s="254"/>
      <c r="B87" s="268"/>
      <c r="C87" s="100"/>
      <c r="D87" s="100"/>
      <c r="E87" s="100"/>
      <c r="F87" s="100"/>
      <c r="G87" s="100"/>
      <c r="H87" s="100"/>
      <c r="I87" s="100"/>
      <c r="J87" s="89" t="str">
        <f t="shared" si="3"/>
        <v/>
      </c>
    </row>
    <row r="88" spans="1:10" ht="12.6" customHeight="1">
      <c r="A88" s="254"/>
      <c r="B88" s="268"/>
      <c r="C88" s="79" t="s">
        <v>260</v>
      </c>
      <c r="D88" s="64"/>
      <c r="E88" s="57"/>
      <c r="F88" s="57"/>
      <c r="G88" s="64"/>
      <c r="H88" s="64"/>
      <c r="I88" s="91"/>
      <c r="J88" s="92"/>
    </row>
    <row r="89" spans="1:10" ht="26.45" customHeight="1">
      <c r="A89" s="254"/>
      <c r="B89" s="268"/>
      <c r="C89" s="251" t="s">
        <v>336</v>
      </c>
      <c r="D89" s="252"/>
      <c r="E89" s="302" t="str">
        <f>IF(SUM(J80:J82) - SUM(J85:J87) = 0, "", SUM(J80:J82) - SUM(J85:J87))</f>
        <v/>
      </c>
      <c r="F89" s="302"/>
      <c r="G89" s="251" t="s">
        <v>337</v>
      </c>
      <c r="H89" s="252"/>
      <c r="I89" s="303" t="str">
        <f>IF(SUM(J80:J82)=0,"",IF(E89/SUM(J80:J82)*100=0,"",E89/SUM(J80:J82)*100))</f>
        <v/>
      </c>
      <c r="J89" s="303"/>
    </row>
    <row r="90" spans="1:10" ht="26.45" customHeight="1">
      <c r="A90" s="254"/>
      <c r="B90" s="269"/>
      <c r="C90" s="271" t="s">
        <v>308</v>
      </c>
      <c r="D90" s="272"/>
      <c r="E90" s="272"/>
      <c r="F90" s="272"/>
      <c r="G90" s="272"/>
      <c r="H90" s="272"/>
      <c r="I90" s="272"/>
      <c r="J90" s="273"/>
    </row>
    <row r="91" spans="1:10" ht="12.6" customHeight="1">
      <c r="A91" s="254"/>
      <c r="B91" s="268"/>
      <c r="C91" s="93" t="s">
        <v>297</v>
      </c>
      <c r="D91" s="80"/>
      <c r="E91" s="81"/>
      <c r="F91" s="81"/>
      <c r="G91" s="82"/>
      <c r="H91" s="83"/>
      <c r="I91" s="84"/>
      <c r="J91" s="85"/>
    </row>
    <row r="92" spans="1:10" ht="12.6" customHeight="1">
      <c r="A92" s="254"/>
      <c r="B92" s="268"/>
      <c r="C92" s="94" t="s">
        <v>283</v>
      </c>
      <c r="D92" s="95"/>
      <c r="E92" s="96"/>
      <c r="F92" s="51" t="s">
        <v>338</v>
      </c>
      <c r="G92" s="82"/>
      <c r="H92" s="83"/>
      <c r="I92" s="84"/>
      <c r="J92" s="85"/>
    </row>
    <row r="93" spans="1:10" ht="26.45" customHeight="1">
      <c r="A93" s="254"/>
      <c r="B93" s="268"/>
      <c r="C93" s="251" t="s">
        <v>247</v>
      </c>
      <c r="D93" s="252"/>
      <c r="E93" s="100"/>
      <c r="F93" s="274" t="s">
        <v>251</v>
      </c>
      <c r="G93" s="274"/>
      <c r="H93" s="275"/>
      <c r="I93" s="275"/>
      <c r="J93" s="275"/>
    </row>
    <row r="94" spans="1:10" ht="26.45" customHeight="1">
      <c r="A94" s="254"/>
      <c r="B94" s="268"/>
      <c r="C94" s="304" t="s">
        <v>248</v>
      </c>
      <c r="D94" s="305"/>
      <c r="E94" s="100"/>
      <c r="F94" s="302" t="s">
        <v>252</v>
      </c>
      <c r="G94" s="302"/>
      <c r="H94" s="275"/>
      <c r="I94" s="275"/>
      <c r="J94" s="275"/>
    </row>
    <row r="95" spans="1:10" ht="26.45" customHeight="1">
      <c r="A95" s="254"/>
      <c r="B95" s="268"/>
      <c r="C95" s="274" t="s">
        <v>249</v>
      </c>
      <c r="D95" s="274"/>
      <c r="E95" s="100"/>
      <c r="F95" s="302" t="s">
        <v>253</v>
      </c>
      <c r="G95" s="302"/>
      <c r="H95" s="275"/>
      <c r="I95" s="275"/>
      <c r="J95" s="275"/>
    </row>
    <row r="96" spans="1:10" ht="26.45" customHeight="1">
      <c r="A96" s="254"/>
      <c r="B96" s="268"/>
      <c r="C96" s="274" t="s">
        <v>250</v>
      </c>
      <c r="D96" s="274"/>
      <c r="E96" s="100"/>
      <c r="F96" s="302" t="s">
        <v>254</v>
      </c>
      <c r="G96" s="302"/>
      <c r="H96" s="275"/>
      <c r="I96" s="275"/>
      <c r="J96" s="275"/>
    </row>
    <row r="97" spans="1:12" ht="12.6" customHeight="1">
      <c r="A97" s="254"/>
      <c r="B97" s="268"/>
      <c r="C97" s="79" t="s">
        <v>298</v>
      </c>
      <c r="D97" s="64"/>
      <c r="E97" s="97"/>
      <c r="F97" s="70"/>
      <c r="G97" s="70"/>
      <c r="H97" s="70"/>
      <c r="I97" s="70"/>
      <c r="J97" s="98"/>
    </row>
    <row r="98" spans="1:12" ht="26.45" customHeight="1">
      <c r="A98" s="254"/>
      <c r="B98" s="268"/>
      <c r="C98" s="274" t="s">
        <v>255</v>
      </c>
      <c r="D98" s="274"/>
      <c r="E98" s="274" t="s">
        <v>321</v>
      </c>
      <c r="F98" s="274"/>
      <c r="G98" s="274" t="s">
        <v>322</v>
      </c>
      <c r="H98" s="274"/>
      <c r="I98" s="274" t="s">
        <v>284</v>
      </c>
      <c r="J98" s="274"/>
    </row>
    <row r="99" spans="1:12" ht="26.45" customHeight="1">
      <c r="A99" s="254"/>
      <c r="B99" s="268"/>
      <c r="C99" s="275"/>
      <c r="D99" s="275"/>
      <c r="E99" s="250"/>
      <c r="F99" s="250"/>
      <c r="G99" s="275"/>
      <c r="H99" s="300"/>
      <c r="I99" s="275"/>
      <c r="J99" s="300"/>
    </row>
    <row r="100" spans="1:12" ht="26.45" customHeight="1">
      <c r="A100" s="255"/>
      <c r="B100" s="270"/>
      <c r="C100" s="275"/>
      <c r="D100" s="275"/>
      <c r="E100" s="306"/>
      <c r="F100" s="306"/>
      <c r="G100" s="275"/>
      <c r="H100" s="300"/>
      <c r="I100" s="275"/>
      <c r="J100" s="300"/>
    </row>
    <row r="101" spans="1:12" ht="13.35" customHeight="1">
      <c r="A101" s="53"/>
      <c r="B101" s="50"/>
    </row>
    <row r="102" spans="1:12" ht="26.45" customHeight="1">
      <c r="A102" s="253" t="s">
        <v>332</v>
      </c>
      <c r="B102" s="276" t="s">
        <v>232</v>
      </c>
      <c r="C102" s="265" t="s">
        <v>261</v>
      </c>
      <c r="D102" s="266"/>
      <c r="E102" s="287"/>
      <c r="F102" s="288"/>
      <c r="G102" s="285" t="s">
        <v>192</v>
      </c>
      <c r="H102" s="286"/>
      <c r="I102" s="101"/>
      <c r="J102" s="77"/>
    </row>
    <row r="103" spans="1:12" ht="26.45" customHeight="1">
      <c r="A103" s="254"/>
      <c r="B103" s="278"/>
      <c r="C103" s="265" t="s">
        <v>235</v>
      </c>
      <c r="D103" s="266"/>
      <c r="E103" s="289"/>
      <c r="F103" s="290"/>
      <c r="G103" s="285" t="s">
        <v>236</v>
      </c>
      <c r="H103" s="286"/>
      <c r="I103" s="250"/>
      <c r="J103" s="250"/>
    </row>
    <row r="104" spans="1:12" ht="26.45" customHeight="1">
      <c r="A104" s="254"/>
      <c r="B104" s="278"/>
      <c r="C104" s="265" t="s">
        <v>237</v>
      </c>
      <c r="D104" s="266"/>
      <c r="E104" s="289"/>
      <c r="F104" s="290"/>
      <c r="G104" s="285" t="s">
        <v>238</v>
      </c>
      <c r="H104" s="286"/>
      <c r="I104" s="250"/>
      <c r="J104" s="250"/>
    </row>
    <row r="105" spans="1:12" ht="26.45" customHeight="1">
      <c r="A105" s="254"/>
      <c r="B105" s="278"/>
      <c r="C105" s="265" t="s">
        <v>239</v>
      </c>
      <c r="D105" s="266"/>
      <c r="E105" s="289"/>
      <c r="F105" s="290"/>
      <c r="G105" s="285" t="s">
        <v>240</v>
      </c>
      <c r="H105" s="286"/>
      <c r="I105" s="250"/>
      <c r="J105" s="250"/>
    </row>
    <row r="106" spans="1:12" ht="26.45" customHeight="1">
      <c r="A106" s="254"/>
      <c r="B106" s="278"/>
      <c r="C106" s="265" t="s">
        <v>241</v>
      </c>
      <c r="D106" s="266"/>
      <c r="E106" s="289"/>
      <c r="F106" s="290"/>
      <c r="G106" s="285" t="s">
        <v>242</v>
      </c>
      <c r="H106" s="286"/>
      <c r="I106" s="250"/>
      <c r="J106" s="250"/>
    </row>
    <row r="107" spans="1:12" ht="42.6" customHeight="1">
      <c r="A107" s="254"/>
      <c r="B107" s="277"/>
      <c r="C107" s="251" t="s">
        <v>290</v>
      </c>
      <c r="D107" s="252"/>
      <c r="E107" s="287"/>
      <c r="F107" s="288"/>
      <c r="G107" s="291" t="s">
        <v>320</v>
      </c>
      <c r="H107" s="292"/>
      <c r="I107" s="250"/>
      <c r="J107" s="250"/>
    </row>
    <row r="108" spans="1:12" ht="26.45" customHeight="1">
      <c r="A108" s="254"/>
      <c r="B108" s="276" t="s">
        <v>262</v>
      </c>
      <c r="C108" s="251" t="s">
        <v>282</v>
      </c>
      <c r="D108" s="252"/>
      <c r="E108" s="295" t="str">
        <f>IF(共通様式１!G116="","",IF(共通様式１!G116=0,"",共通様式１!G116))</f>
        <v/>
      </c>
      <c r="F108" s="296"/>
      <c r="G108" s="293" t="s">
        <v>263</v>
      </c>
      <c r="H108" s="294"/>
      <c r="I108" s="299" t="str">
        <f>IF(E108="","",E108*2/3)</f>
        <v/>
      </c>
      <c r="J108" s="299"/>
      <c r="L108" s="78"/>
    </row>
    <row r="109" spans="1:12" ht="26.45" customHeight="1">
      <c r="A109" s="254"/>
      <c r="B109" s="277"/>
      <c r="C109" s="251" t="s">
        <v>300</v>
      </c>
      <c r="D109" s="252"/>
      <c r="E109" s="297" t="str">
        <f>IF(I102="","",20000000*I102)</f>
        <v/>
      </c>
      <c r="F109" s="298"/>
      <c r="G109" s="293" t="s">
        <v>333</v>
      </c>
      <c r="H109" s="294"/>
      <c r="I109" s="299" t="str">
        <f>IF(OR(I108="",E109=""),"",MIN(I108,E109))</f>
        <v/>
      </c>
      <c r="J109" s="299"/>
      <c r="L109" s="78"/>
    </row>
    <row r="110" spans="1:12" ht="26.45" customHeight="1">
      <c r="A110" s="254"/>
      <c r="B110" s="268" t="s">
        <v>291</v>
      </c>
      <c r="C110" s="271" t="s">
        <v>307</v>
      </c>
      <c r="D110" s="272"/>
      <c r="E110" s="272"/>
      <c r="F110" s="272"/>
      <c r="G110" s="272"/>
      <c r="H110" s="272"/>
      <c r="I110" s="272"/>
      <c r="J110" s="273"/>
    </row>
    <row r="111" spans="1:12" ht="12.6" customHeight="1">
      <c r="A111" s="254"/>
      <c r="B111" s="268"/>
      <c r="C111" s="79" t="s">
        <v>258</v>
      </c>
      <c r="D111" s="80"/>
      <c r="E111" s="81"/>
      <c r="F111" s="81"/>
      <c r="G111" s="82"/>
      <c r="H111" s="83"/>
      <c r="I111" s="84"/>
      <c r="J111" s="85"/>
    </row>
    <row r="112" spans="1:12" ht="33.950000000000003" customHeight="1">
      <c r="A112" s="254"/>
      <c r="B112" s="268"/>
      <c r="C112" s="86" t="s">
        <v>256</v>
      </c>
      <c r="D112" s="87" t="s">
        <v>257</v>
      </c>
      <c r="E112" s="87" t="s">
        <v>292</v>
      </c>
      <c r="F112" s="87" t="s">
        <v>385</v>
      </c>
      <c r="G112" s="87" t="s">
        <v>293</v>
      </c>
      <c r="H112" s="87" t="s">
        <v>386</v>
      </c>
      <c r="I112" s="88" t="s">
        <v>328</v>
      </c>
      <c r="J112" s="88" t="s">
        <v>294</v>
      </c>
    </row>
    <row r="113" spans="1:10" ht="26.45" customHeight="1">
      <c r="A113" s="254"/>
      <c r="B113" s="268"/>
      <c r="C113" s="100"/>
      <c r="D113" s="100"/>
      <c r="E113" s="100"/>
      <c r="F113" s="100"/>
      <c r="G113" s="100"/>
      <c r="H113" s="100"/>
      <c r="I113" s="100"/>
      <c r="J113" s="89" t="str">
        <f t="shared" ref="J113:J115" si="4">IF(AND(F113="",H113=""),"",I113*(F113/100+IF(H113="",0,H113/100)))</f>
        <v/>
      </c>
    </row>
    <row r="114" spans="1:10" ht="26.45" customHeight="1">
      <c r="A114" s="254"/>
      <c r="B114" s="268"/>
      <c r="C114" s="100"/>
      <c r="D114" s="100"/>
      <c r="E114" s="100"/>
      <c r="F114" s="100"/>
      <c r="G114" s="100"/>
      <c r="H114" s="100"/>
      <c r="I114" s="100"/>
      <c r="J114" s="89" t="str">
        <f t="shared" si="4"/>
        <v/>
      </c>
    </row>
    <row r="115" spans="1:10" ht="26.45" customHeight="1">
      <c r="A115" s="254"/>
      <c r="B115" s="268"/>
      <c r="C115" s="100"/>
      <c r="D115" s="100"/>
      <c r="E115" s="100"/>
      <c r="F115" s="100"/>
      <c r="G115" s="100"/>
      <c r="H115" s="100"/>
      <c r="I115" s="100"/>
      <c r="J115" s="89" t="str">
        <f t="shared" si="4"/>
        <v/>
      </c>
    </row>
    <row r="116" spans="1:10" ht="12.6" customHeight="1">
      <c r="A116" s="254"/>
      <c r="B116" s="268"/>
      <c r="C116" s="65" t="s">
        <v>259</v>
      </c>
      <c r="D116" s="90"/>
      <c r="E116" s="65"/>
      <c r="F116" s="65"/>
      <c r="G116" s="90"/>
      <c r="H116" s="90"/>
      <c r="I116" s="91"/>
      <c r="J116" s="92"/>
    </row>
    <row r="117" spans="1:10" ht="33.950000000000003" customHeight="1">
      <c r="A117" s="254"/>
      <c r="B117" s="268"/>
      <c r="C117" s="86" t="s">
        <v>256</v>
      </c>
      <c r="D117" s="87" t="s">
        <v>257</v>
      </c>
      <c r="E117" s="87" t="s">
        <v>295</v>
      </c>
      <c r="F117" s="87"/>
      <c r="G117" s="87"/>
      <c r="H117" s="87"/>
      <c r="I117" s="88"/>
      <c r="J117" s="88" t="s">
        <v>294</v>
      </c>
    </row>
    <row r="118" spans="1:10" ht="26.45" customHeight="1">
      <c r="A118" s="254"/>
      <c r="B118" s="268"/>
      <c r="C118" s="100"/>
      <c r="D118" s="100"/>
      <c r="E118" s="100"/>
      <c r="F118" s="100"/>
      <c r="G118" s="100"/>
      <c r="H118" s="100"/>
      <c r="I118" s="100"/>
      <c r="J118" s="89" t="str">
        <f t="shared" ref="J118:J120" si="5">IF(AND(F118="",H118=""),"",I118*(F118/100+IF(H118="",0,H118/100)))</f>
        <v/>
      </c>
    </row>
    <row r="119" spans="1:10" ht="26.45" customHeight="1">
      <c r="A119" s="254"/>
      <c r="B119" s="268"/>
      <c r="C119" s="100"/>
      <c r="D119" s="100"/>
      <c r="E119" s="100"/>
      <c r="F119" s="100"/>
      <c r="G119" s="100"/>
      <c r="H119" s="100"/>
      <c r="I119" s="100"/>
      <c r="J119" s="89" t="str">
        <f t="shared" si="5"/>
        <v/>
      </c>
    </row>
    <row r="120" spans="1:10" ht="26.45" customHeight="1">
      <c r="A120" s="254"/>
      <c r="B120" s="268"/>
      <c r="C120" s="100"/>
      <c r="D120" s="100"/>
      <c r="E120" s="100"/>
      <c r="F120" s="100"/>
      <c r="G120" s="100"/>
      <c r="H120" s="100"/>
      <c r="I120" s="100"/>
      <c r="J120" s="89" t="str">
        <f t="shared" si="5"/>
        <v/>
      </c>
    </row>
    <row r="121" spans="1:10" ht="12.6" customHeight="1">
      <c r="A121" s="254"/>
      <c r="B121" s="268"/>
      <c r="C121" s="79" t="s">
        <v>260</v>
      </c>
      <c r="D121" s="64"/>
      <c r="E121" s="57"/>
      <c r="F121" s="57"/>
      <c r="G121" s="64"/>
      <c r="H121" s="64"/>
      <c r="I121" s="91"/>
      <c r="J121" s="92"/>
    </row>
    <row r="122" spans="1:10" ht="26.45" customHeight="1">
      <c r="A122" s="254"/>
      <c r="B122" s="268"/>
      <c r="C122" s="251" t="s">
        <v>336</v>
      </c>
      <c r="D122" s="252"/>
      <c r="E122" s="302" t="str">
        <f>IF(SUM(J113:J115) - SUM(J118:J120) = 0, "", SUM(J113:J115) - SUM(J118:J120))</f>
        <v/>
      </c>
      <c r="F122" s="302"/>
      <c r="G122" s="251" t="s">
        <v>337</v>
      </c>
      <c r="H122" s="252"/>
      <c r="I122" s="303" t="str">
        <f>IF(SUM(J113:J115)=0,"",IF(E122/SUM(J113:J115)*100=0,"",E122/SUM(J113:J115)*100))</f>
        <v/>
      </c>
      <c r="J122" s="303"/>
    </row>
    <row r="123" spans="1:10" ht="26.45" customHeight="1">
      <c r="A123" s="254"/>
      <c r="B123" s="269"/>
      <c r="C123" s="271" t="s">
        <v>308</v>
      </c>
      <c r="D123" s="272"/>
      <c r="E123" s="272"/>
      <c r="F123" s="272"/>
      <c r="G123" s="272"/>
      <c r="H123" s="272"/>
      <c r="I123" s="272"/>
      <c r="J123" s="273"/>
    </row>
    <row r="124" spans="1:10" ht="12.6" customHeight="1">
      <c r="A124" s="254"/>
      <c r="B124" s="268"/>
      <c r="C124" s="93" t="s">
        <v>297</v>
      </c>
      <c r="D124" s="80"/>
      <c r="E124" s="81"/>
      <c r="F124" s="81"/>
      <c r="G124" s="82"/>
      <c r="H124" s="83"/>
      <c r="I124" s="84"/>
      <c r="J124" s="85"/>
    </row>
    <row r="125" spans="1:10" ht="12.6" customHeight="1">
      <c r="A125" s="254"/>
      <c r="B125" s="268"/>
      <c r="C125" s="94" t="s">
        <v>283</v>
      </c>
      <c r="D125" s="95"/>
      <c r="E125" s="96"/>
      <c r="F125" s="51" t="s">
        <v>338</v>
      </c>
      <c r="G125" s="82"/>
      <c r="H125" s="83"/>
      <c r="I125" s="84"/>
      <c r="J125" s="85"/>
    </row>
    <row r="126" spans="1:10" ht="26.45" customHeight="1">
      <c r="A126" s="254"/>
      <c r="B126" s="268"/>
      <c r="C126" s="251" t="s">
        <v>247</v>
      </c>
      <c r="D126" s="252"/>
      <c r="E126" s="100"/>
      <c r="F126" s="274" t="s">
        <v>251</v>
      </c>
      <c r="G126" s="274"/>
      <c r="H126" s="275"/>
      <c r="I126" s="275"/>
      <c r="J126" s="275"/>
    </row>
    <row r="127" spans="1:10" ht="26.45" customHeight="1">
      <c r="A127" s="254"/>
      <c r="B127" s="268"/>
      <c r="C127" s="304" t="s">
        <v>248</v>
      </c>
      <c r="D127" s="305"/>
      <c r="E127" s="100"/>
      <c r="F127" s="302" t="s">
        <v>252</v>
      </c>
      <c r="G127" s="302"/>
      <c r="H127" s="275"/>
      <c r="I127" s="275"/>
      <c r="J127" s="275"/>
    </row>
    <row r="128" spans="1:10" ht="26.45" customHeight="1">
      <c r="A128" s="254"/>
      <c r="B128" s="268"/>
      <c r="C128" s="274" t="s">
        <v>249</v>
      </c>
      <c r="D128" s="274"/>
      <c r="E128" s="100"/>
      <c r="F128" s="302" t="s">
        <v>253</v>
      </c>
      <c r="G128" s="302"/>
      <c r="H128" s="275"/>
      <c r="I128" s="275"/>
      <c r="J128" s="275"/>
    </row>
    <row r="129" spans="1:12" ht="26.45" customHeight="1">
      <c r="A129" s="254"/>
      <c r="B129" s="268"/>
      <c r="C129" s="274" t="s">
        <v>250</v>
      </c>
      <c r="D129" s="274"/>
      <c r="E129" s="100"/>
      <c r="F129" s="302" t="s">
        <v>254</v>
      </c>
      <c r="G129" s="302"/>
      <c r="H129" s="275"/>
      <c r="I129" s="275"/>
      <c r="J129" s="275"/>
    </row>
    <row r="130" spans="1:12" ht="12.6" customHeight="1">
      <c r="A130" s="254"/>
      <c r="B130" s="268"/>
      <c r="C130" s="79" t="s">
        <v>298</v>
      </c>
      <c r="D130" s="64"/>
      <c r="E130" s="97"/>
      <c r="F130" s="70"/>
      <c r="G130" s="70"/>
      <c r="H130" s="70"/>
      <c r="I130" s="70"/>
      <c r="J130" s="98"/>
    </row>
    <row r="131" spans="1:12" ht="26.45" customHeight="1">
      <c r="A131" s="254"/>
      <c r="B131" s="268"/>
      <c r="C131" s="274" t="s">
        <v>255</v>
      </c>
      <c r="D131" s="274"/>
      <c r="E131" s="274" t="s">
        <v>321</v>
      </c>
      <c r="F131" s="274"/>
      <c r="G131" s="274" t="s">
        <v>322</v>
      </c>
      <c r="H131" s="274"/>
      <c r="I131" s="274" t="s">
        <v>284</v>
      </c>
      <c r="J131" s="274"/>
    </row>
    <row r="132" spans="1:12" ht="26.45" customHeight="1">
      <c r="A132" s="254"/>
      <c r="B132" s="268"/>
      <c r="C132" s="275"/>
      <c r="D132" s="275"/>
      <c r="E132" s="250"/>
      <c r="F132" s="250"/>
      <c r="G132" s="275"/>
      <c r="H132" s="300"/>
      <c r="I132" s="275"/>
      <c r="J132" s="300"/>
    </row>
    <row r="133" spans="1:12" ht="26.45" customHeight="1">
      <c r="A133" s="255"/>
      <c r="B133" s="270"/>
      <c r="C133" s="275"/>
      <c r="D133" s="275"/>
      <c r="E133" s="306"/>
      <c r="F133" s="306"/>
      <c r="G133" s="275"/>
      <c r="H133" s="300"/>
      <c r="I133" s="275"/>
      <c r="J133" s="300"/>
    </row>
    <row r="134" spans="1:12" ht="13.35" customHeight="1">
      <c r="A134" s="53"/>
      <c r="B134" s="50"/>
    </row>
    <row r="135" spans="1:12" ht="26.45" customHeight="1">
      <c r="A135" s="253" t="s">
        <v>334</v>
      </c>
      <c r="B135" s="276" t="s">
        <v>232</v>
      </c>
      <c r="C135" s="265" t="s">
        <v>261</v>
      </c>
      <c r="D135" s="266"/>
      <c r="E135" s="287"/>
      <c r="F135" s="288"/>
      <c r="G135" s="285" t="s">
        <v>192</v>
      </c>
      <c r="H135" s="286"/>
      <c r="I135" s="101"/>
      <c r="J135" s="77"/>
    </row>
    <row r="136" spans="1:12" ht="26.45" customHeight="1">
      <c r="A136" s="254"/>
      <c r="B136" s="278"/>
      <c r="C136" s="265" t="s">
        <v>235</v>
      </c>
      <c r="D136" s="266"/>
      <c r="E136" s="289"/>
      <c r="F136" s="290"/>
      <c r="G136" s="285" t="s">
        <v>236</v>
      </c>
      <c r="H136" s="286"/>
      <c r="I136" s="250"/>
      <c r="J136" s="250"/>
    </row>
    <row r="137" spans="1:12" ht="26.45" customHeight="1">
      <c r="A137" s="254"/>
      <c r="B137" s="278"/>
      <c r="C137" s="265" t="s">
        <v>237</v>
      </c>
      <c r="D137" s="266"/>
      <c r="E137" s="289"/>
      <c r="F137" s="290"/>
      <c r="G137" s="285" t="s">
        <v>238</v>
      </c>
      <c r="H137" s="286"/>
      <c r="I137" s="250"/>
      <c r="J137" s="250"/>
    </row>
    <row r="138" spans="1:12" ht="26.45" customHeight="1">
      <c r="A138" s="254"/>
      <c r="B138" s="278"/>
      <c r="C138" s="265" t="s">
        <v>239</v>
      </c>
      <c r="D138" s="266"/>
      <c r="E138" s="289"/>
      <c r="F138" s="290"/>
      <c r="G138" s="285" t="s">
        <v>240</v>
      </c>
      <c r="H138" s="286"/>
      <c r="I138" s="250"/>
      <c r="J138" s="250"/>
    </row>
    <row r="139" spans="1:12" ht="26.45" customHeight="1">
      <c r="A139" s="254"/>
      <c r="B139" s="278"/>
      <c r="C139" s="265" t="s">
        <v>241</v>
      </c>
      <c r="D139" s="266"/>
      <c r="E139" s="289"/>
      <c r="F139" s="290"/>
      <c r="G139" s="285" t="s">
        <v>242</v>
      </c>
      <c r="H139" s="286"/>
      <c r="I139" s="250"/>
      <c r="J139" s="250"/>
    </row>
    <row r="140" spans="1:12" ht="42.6" customHeight="1">
      <c r="A140" s="254"/>
      <c r="B140" s="277"/>
      <c r="C140" s="251" t="s">
        <v>290</v>
      </c>
      <c r="D140" s="252"/>
      <c r="E140" s="287"/>
      <c r="F140" s="288"/>
      <c r="G140" s="291" t="s">
        <v>320</v>
      </c>
      <c r="H140" s="292"/>
      <c r="I140" s="250"/>
      <c r="J140" s="250"/>
    </row>
    <row r="141" spans="1:12" ht="26.45" customHeight="1">
      <c r="A141" s="254"/>
      <c r="B141" s="276" t="s">
        <v>262</v>
      </c>
      <c r="C141" s="251" t="s">
        <v>282</v>
      </c>
      <c r="D141" s="252"/>
      <c r="E141" s="295" t="str">
        <f>IF(共通様式１!G153="","",IF(共通様式１!G153=0,"",共通様式１!G153))</f>
        <v/>
      </c>
      <c r="F141" s="296"/>
      <c r="G141" s="293" t="s">
        <v>263</v>
      </c>
      <c r="H141" s="294"/>
      <c r="I141" s="299" t="str">
        <f>IF(E141="","",E141*2/3)</f>
        <v/>
      </c>
      <c r="J141" s="299"/>
      <c r="L141" s="78"/>
    </row>
    <row r="142" spans="1:12" ht="26.45" customHeight="1">
      <c r="A142" s="254"/>
      <c r="B142" s="277"/>
      <c r="C142" s="251" t="s">
        <v>300</v>
      </c>
      <c r="D142" s="252"/>
      <c r="E142" s="297" t="str">
        <f>IF(I135="","",20000000*I135)</f>
        <v/>
      </c>
      <c r="F142" s="298"/>
      <c r="G142" s="293" t="s">
        <v>335</v>
      </c>
      <c r="H142" s="294"/>
      <c r="I142" s="299" t="str">
        <f>IF(OR(I141="",E142=""),"",MIN(I141,E142))</f>
        <v/>
      </c>
      <c r="J142" s="299"/>
      <c r="L142" s="78"/>
    </row>
    <row r="143" spans="1:12" ht="26.45" customHeight="1">
      <c r="A143" s="254"/>
      <c r="B143" s="268" t="s">
        <v>291</v>
      </c>
      <c r="C143" s="271" t="s">
        <v>307</v>
      </c>
      <c r="D143" s="272"/>
      <c r="E143" s="272"/>
      <c r="F143" s="272"/>
      <c r="G143" s="272"/>
      <c r="H143" s="272"/>
      <c r="I143" s="272"/>
      <c r="J143" s="273"/>
    </row>
    <row r="144" spans="1:12" ht="12.6" customHeight="1">
      <c r="A144" s="254"/>
      <c r="B144" s="268"/>
      <c r="C144" s="79" t="s">
        <v>258</v>
      </c>
      <c r="D144" s="80"/>
      <c r="E144" s="81"/>
      <c r="F144" s="81"/>
      <c r="G144" s="82"/>
      <c r="H144" s="83"/>
      <c r="I144" s="84"/>
      <c r="J144" s="85"/>
    </row>
    <row r="145" spans="1:10" ht="33.950000000000003" customHeight="1">
      <c r="A145" s="254"/>
      <c r="B145" s="268"/>
      <c r="C145" s="86" t="s">
        <v>256</v>
      </c>
      <c r="D145" s="87" t="s">
        <v>257</v>
      </c>
      <c r="E145" s="87" t="s">
        <v>292</v>
      </c>
      <c r="F145" s="87" t="s">
        <v>385</v>
      </c>
      <c r="G145" s="87" t="s">
        <v>293</v>
      </c>
      <c r="H145" s="87" t="s">
        <v>386</v>
      </c>
      <c r="I145" s="88" t="s">
        <v>328</v>
      </c>
      <c r="J145" s="88" t="s">
        <v>294</v>
      </c>
    </row>
    <row r="146" spans="1:10" ht="26.45" customHeight="1">
      <c r="A146" s="254"/>
      <c r="B146" s="268"/>
      <c r="C146" s="100"/>
      <c r="D146" s="100"/>
      <c r="E146" s="100"/>
      <c r="F146" s="100"/>
      <c r="G146" s="100"/>
      <c r="H146" s="100"/>
      <c r="I146" s="100"/>
      <c r="J146" s="89" t="str">
        <f t="shared" ref="J146:J148" si="6">IF(AND(F146="",H146=""),"",I146*(F146/100+IF(H146="",0,H146/100)))</f>
        <v/>
      </c>
    </row>
    <row r="147" spans="1:10" ht="26.45" customHeight="1">
      <c r="A147" s="254"/>
      <c r="B147" s="268"/>
      <c r="C147" s="100"/>
      <c r="D147" s="100"/>
      <c r="E147" s="100"/>
      <c r="F147" s="100"/>
      <c r="G147" s="100"/>
      <c r="H147" s="100"/>
      <c r="I147" s="100"/>
      <c r="J147" s="89" t="str">
        <f t="shared" si="6"/>
        <v/>
      </c>
    </row>
    <row r="148" spans="1:10" ht="26.45" customHeight="1">
      <c r="A148" s="254"/>
      <c r="B148" s="268"/>
      <c r="C148" s="100"/>
      <c r="D148" s="100"/>
      <c r="E148" s="100"/>
      <c r="F148" s="100"/>
      <c r="G148" s="100"/>
      <c r="H148" s="100"/>
      <c r="I148" s="100"/>
      <c r="J148" s="89" t="str">
        <f t="shared" si="6"/>
        <v/>
      </c>
    </row>
    <row r="149" spans="1:10" ht="12.6" customHeight="1">
      <c r="A149" s="254"/>
      <c r="B149" s="268"/>
      <c r="C149" s="65" t="s">
        <v>259</v>
      </c>
      <c r="D149" s="90"/>
      <c r="E149" s="65"/>
      <c r="F149" s="65"/>
      <c r="G149" s="90"/>
      <c r="H149" s="90"/>
      <c r="I149" s="91"/>
      <c r="J149" s="92"/>
    </row>
    <row r="150" spans="1:10" ht="33.950000000000003" customHeight="1">
      <c r="A150" s="254"/>
      <c r="B150" s="268"/>
      <c r="C150" s="86" t="s">
        <v>256</v>
      </c>
      <c r="D150" s="87" t="s">
        <v>257</v>
      </c>
      <c r="E150" s="87" t="s">
        <v>295</v>
      </c>
      <c r="F150" s="87" t="s">
        <v>385</v>
      </c>
      <c r="G150" s="87" t="s">
        <v>296</v>
      </c>
      <c r="H150" s="87" t="s">
        <v>386</v>
      </c>
      <c r="I150" s="88" t="s">
        <v>329</v>
      </c>
      <c r="J150" s="88" t="s">
        <v>294</v>
      </c>
    </row>
    <row r="151" spans="1:10" ht="26.45" customHeight="1">
      <c r="A151" s="254"/>
      <c r="B151" s="268"/>
      <c r="C151" s="100"/>
      <c r="D151" s="100"/>
      <c r="E151" s="100"/>
      <c r="F151" s="100"/>
      <c r="G151" s="100"/>
      <c r="H151" s="100"/>
      <c r="I151" s="100"/>
      <c r="J151" s="89" t="str">
        <f t="shared" ref="J151:J153" si="7">IF(AND(F151="",H151=""),"",I151*(F151/100+IF(H151="",0,H151/100)))</f>
        <v/>
      </c>
    </row>
    <row r="152" spans="1:10" ht="26.45" customHeight="1">
      <c r="A152" s="254"/>
      <c r="B152" s="268"/>
      <c r="C152" s="100"/>
      <c r="D152" s="100"/>
      <c r="E152" s="100"/>
      <c r="F152" s="100"/>
      <c r="G152" s="100"/>
      <c r="H152" s="100"/>
      <c r="I152" s="100"/>
      <c r="J152" s="89" t="str">
        <f t="shared" si="7"/>
        <v/>
      </c>
    </row>
    <row r="153" spans="1:10" ht="26.45" customHeight="1">
      <c r="A153" s="254"/>
      <c r="B153" s="268"/>
      <c r="C153" s="100"/>
      <c r="D153" s="100"/>
      <c r="E153" s="100"/>
      <c r="F153" s="100"/>
      <c r="G153" s="100"/>
      <c r="H153" s="100"/>
      <c r="I153" s="100"/>
      <c r="J153" s="89" t="str">
        <f t="shared" si="7"/>
        <v/>
      </c>
    </row>
    <row r="154" spans="1:10" ht="12.6" customHeight="1">
      <c r="A154" s="254"/>
      <c r="B154" s="268"/>
      <c r="C154" s="79" t="s">
        <v>260</v>
      </c>
      <c r="D154" s="64"/>
      <c r="E154" s="57"/>
      <c r="F154" s="57"/>
      <c r="G154" s="64"/>
      <c r="H154" s="64"/>
      <c r="I154" s="91"/>
      <c r="J154" s="92"/>
    </row>
    <row r="155" spans="1:10" ht="26.45" customHeight="1">
      <c r="A155" s="254"/>
      <c r="B155" s="268"/>
      <c r="C155" s="251" t="s">
        <v>336</v>
      </c>
      <c r="D155" s="252"/>
      <c r="E155" s="302" t="str">
        <f>IF(SUM(J146:J148) - SUM(J151:J153) = 0, "", SUM(J146:J148) - SUM(J151:J153))</f>
        <v/>
      </c>
      <c r="F155" s="302"/>
      <c r="G155" s="251" t="s">
        <v>337</v>
      </c>
      <c r="H155" s="252"/>
      <c r="I155" s="303" t="str">
        <f>IF(SUM(J146:J148)=0,"",IF(E155/SUM(J146:J148)*100=0,"",E155/SUM(J146:J148)*100))</f>
        <v/>
      </c>
      <c r="J155" s="303"/>
    </row>
    <row r="156" spans="1:10" ht="26.45" customHeight="1">
      <c r="A156" s="254"/>
      <c r="B156" s="269"/>
      <c r="C156" s="271" t="s">
        <v>308</v>
      </c>
      <c r="D156" s="272"/>
      <c r="E156" s="272"/>
      <c r="F156" s="272"/>
      <c r="G156" s="272"/>
      <c r="H156" s="272"/>
      <c r="I156" s="272"/>
      <c r="J156" s="273"/>
    </row>
    <row r="157" spans="1:10" ht="12.6" customHeight="1">
      <c r="A157" s="254"/>
      <c r="B157" s="268"/>
      <c r="C157" s="93" t="s">
        <v>297</v>
      </c>
      <c r="D157" s="80"/>
      <c r="E157" s="81"/>
      <c r="F157" s="81"/>
      <c r="G157" s="82"/>
      <c r="H157" s="83"/>
      <c r="I157" s="84"/>
      <c r="J157" s="85"/>
    </row>
    <row r="158" spans="1:10" ht="12.6" customHeight="1">
      <c r="A158" s="254"/>
      <c r="B158" s="268"/>
      <c r="C158" s="94" t="s">
        <v>283</v>
      </c>
      <c r="D158" s="95"/>
      <c r="E158" s="96"/>
      <c r="F158" s="51" t="s">
        <v>338</v>
      </c>
      <c r="G158" s="82"/>
      <c r="H158" s="83"/>
      <c r="I158" s="84"/>
      <c r="J158" s="85"/>
    </row>
    <row r="159" spans="1:10" ht="26.45" customHeight="1">
      <c r="A159" s="254"/>
      <c r="B159" s="268"/>
      <c r="C159" s="251" t="s">
        <v>247</v>
      </c>
      <c r="D159" s="252"/>
      <c r="E159" s="100"/>
      <c r="F159" s="274" t="s">
        <v>251</v>
      </c>
      <c r="G159" s="274"/>
      <c r="H159" s="275"/>
      <c r="I159" s="275"/>
      <c r="J159" s="275"/>
    </row>
    <row r="160" spans="1:10" ht="26.45" customHeight="1">
      <c r="A160" s="254"/>
      <c r="B160" s="268"/>
      <c r="C160" s="304" t="s">
        <v>248</v>
      </c>
      <c r="D160" s="305"/>
      <c r="E160" s="100"/>
      <c r="F160" s="302" t="s">
        <v>252</v>
      </c>
      <c r="G160" s="302"/>
      <c r="H160" s="275"/>
      <c r="I160" s="275"/>
      <c r="J160" s="275"/>
    </row>
    <row r="161" spans="1:10" ht="26.45" customHeight="1">
      <c r="A161" s="254"/>
      <c r="B161" s="268"/>
      <c r="C161" s="274" t="s">
        <v>249</v>
      </c>
      <c r="D161" s="274"/>
      <c r="E161" s="100"/>
      <c r="F161" s="302" t="s">
        <v>253</v>
      </c>
      <c r="G161" s="302"/>
      <c r="H161" s="275"/>
      <c r="I161" s="275"/>
      <c r="J161" s="275"/>
    </row>
    <row r="162" spans="1:10" ht="26.45" customHeight="1">
      <c r="A162" s="254"/>
      <c r="B162" s="268"/>
      <c r="C162" s="274" t="s">
        <v>250</v>
      </c>
      <c r="D162" s="274"/>
      <c r="E162" s="100"/>
      <c r="F162" s="302" t="s">
        <v>254</v>
      </c>
      <c r="G162" s="302"/>
      <c r="H162" s="275"/>
      <c r="I162" s="275"/>
      <c r="J162" s="275"/>
    </row>
    <row r="163" spans="1:10" ht="12.6" customHeight="1">
      <c r="A163" s="254"/>
      <c r="B163" s="268"/>
      <c r="C163" s="79" t="s">
        <v>298</v>
      </c>
      <c r="D163" s="64"/>
      <c r="E163" s="97"/>
      <c r="F163" s="70"/>
      <c r="G163" s="70"/>
      <c r="H163" s="70"/>
      <c r="I163" s="70"/>
      <c r="J163" s="98"/>
    </row>
    <row r="164" spans="1:10" ht="26.45" customHeight="1">
      <c r="A164" s="254"/>
      <c r="B164" s="268"/>
      <c r="C164" s="274" t="s">
        <v>255</v>
      </c>
      <c r="D164" s="274"/>
      <c r="E164" s="274" t="s">
        <v>321</v>
      </c>
      <c r="F164" s="274"/>
      <c r="G164" s="274" t="s">
        <v>322</v>
      </c>
      <c r="H164" s="274"/>
      <c r="I164" s="274" t="s">
        <v>284</v>
      </c>
      <c r="J164" s="274"/>
    </row>
    <row r="165" spans="1:10" ht="26.45" customHeight="1">
      <c r="A165" s="254"/>
      <c r="B165" s="268"/>
      <c r="C165" s="275"/>
      <c r="D165" s="275"/>
      <c r="E165" s="250"/>
      <c r="F165" s="250"/>
      <c r="G165" s="275"/>
      <c r="H165" s="301"/>
      <c r="I165" s="275"/>
      <c r="J165" s="301"/>
    </row>
    <row r="166" spans="1:10" ht="26.45" customHeight="1">
      <c r="A166" s="255"/>
      <c r="B166" s="270"/>
      <c r="C166" s="275"/>
      <c r="D166" s="275"/>
      <c r="E166" s="306"/>
      <c r="F166" s="306"/>
      <c r="G166" s="275"/>
      <c r="H166" s="301"/>
      <c r="I166" s="275"/>
      <c r="J166" s="301"/>
    </row>
  </sheetData>
  <sheetProtection algorithmName="SHA-512" hashValue="XGJceqMopdgp6VuZgw9kmLn/LHg1OZ+XZLsJwJVbxmXMN63WwsnzwMmln5ELMNhspaMlyYkm8ukur2EqXVsnJg==" saltValue="qiu71iqh765aPirLb4zgOg==" spinCount="100000" sheet="1" formatCells="0"/>
  <mergeCells count="295">
    <mergeCell ref="C160:D160"/>
    <mergeCell ref="F160:G160"/>
    <mergeCell ref="H160:J160"/>
    <mergeCell ref="E137:F137"/>
    <mergeCell ref="G137:H137"/>
    <mergeCell ref="I137:J137"/>
    <mergeCell ref="G140:H140"/>
    <mergeCell ref="I140:J140"/>
    <mergeCell ref="C132:D132"/>
    <mergeCell ref="E132:F132"/>
    <mergeCell ref="G132:H132"/>
    <mergeCell ref="I132:J132"/>
    <mergeCell ref="C133:D133"/>
    <mergeCell ref="E133:F133"/>
    <mergeCell ref="G133:H133"/>
    <mergeCell ref="I133:J133"/>
    <mergeCell ref="I155:J155"/>
    <mergeCell ref="C156:J156"/>
    <mergeCell ref="C159:D159"/>
    <mergeCell ref="F159:G159"/>
    <mergeCell ref="H159:J159"/>
    <mergeCell ref="C143:J143"/>
    <mergeCell ref="E155:F155"/>
    <mergeCell ref="H161:J161"/>
    <mergeCell ref="I165:J165"/>
    <mergeCell ref="E36:F36"/>
    <mergeCell ref="C56:D56"/>
    <mergeCell ref="G56:H56"/>
    <mergeCell ref="C89:D89"/>
    <mergeCell ref="C122:D122"/>
    <mergeCell ref="C155:D155"/>
    <mergeCell ref="G89:H89"/>
    <mergeCell ref="G122:H122"/>
    <mergeCell ref="G155:H155"/>
    <mergeCell ref="G142:H142"/>
    <mergeCell ref="H129:J129"/>
    <mergeCell ref="C131:D131"/>
    <mergeCell ref="E131:F131"/>
    <mergeCell ref="G131:H131"/>
    <mergeCell ref="I131:J131"/>
    <mergeCell ref="H127:J127"/>
    <mergeCell ref="C128:D128"/>
    <mergeCell ref="I142:J142"/>
    <mergeCell ref="I136:J136"/>
    <mergeCell ref="C137:D137"/>
    <mergeCell ref="F128:G128"/>
    <mergeCell ref="H128:J128"/>
    <mergeCell ref="B141:B142"/>
    <mergeCell ref="E141:F141"/>
    <mergeCell ref="G141:H141"/>
    <mergeCell ref="I141:J141"/>
    <mergeCell ref="E142:F142"/>
    <mergeCell ref="C138:D138"/>
    <mergeCell ref="E138:F138"/>
    <mergeCell ref="G138:H138"/>
    <mergeCell ref="I138:J138"/>
    <mergeCell ref="G139:H139"/>
    <mergeCell ref="I139:J139"/>
    <mergeCell ref="E140:F140"/>
    <mergeCell ref="C166:D166"/>
    <mergeCell ref="E166:F166"/>
    <mergeCell ref="G166:H166"/>
    <mergeCell ref="I166:J166"/>
    <mergeCell ref="C162:D162"/>
    <mergeCell ref="F162:G162"/>
    <mergeCell ref="H162:J162"/>
    <mergeCell ref="C164:D164"/>
    <mergeCell ref="E164:F164"/>
    <mergeCell ref="G164:H164"/>
    <mergeCell ref="I164:J164"/>
    <mergeCell ref="C165:D165"/>
    <mergeCell ref="E165:F165"/>
    <mergeCell ref="G165:H165"/>
    <mergeCell ref="C161:D161"/>
    <mergeCell ref="F161:G161"/>
    <mergeCell ref="A102:A133"/>
    <mergeCell ref="B102:B107"/>
    <mergeCell ref="C102:D102"/>
    <mergeCell ref="E102:F102"/>
    <mergeCell ref="G102:H102"/>
    <mergeCell ref="C103:D103"/>
    <mergeCell ref="E103:F103"/>
    <mergeCell ref="G103:H103"/>
    <mergeCell ref="A135:A166"/>
    <mergeCell ref="B135:B140"/>
    <mergeCell ref="C135:D135"/>
    <mergeCell ref="E135:F135"/>
    <mergeCell ref="G135:H135"/>
    <mergeCell ref="C136:D136"/>
    <mergeCell ref="E136:F136"/>
    <mergeCell ref="G136:H136"/>
    <mergeCell ref="C139:D139"/>
    <mergeCell ref="E139:F139"/>
    <mergeCell ref="C140:D140"/>
    <mergeCell ref="C141:D141"/>
    <mergeCell ref="C142:D142"/>
    <mergeCell ref="B143:B166"/>
    <mergeCell ref="B110:B133"/>
    <mergeCell ref="C110:J110"/>
    <mergeCell ref="E122:F122"/>
    <mergeCell ref="I122:J122"/>
    <mergeCell ref="C123:J123"/>
    <mergeCell ref="C126:D126"/>
    <mergeCell ref="F126:G126"/>
    <mergeCell ref="H126:J126"/>
    <mergeCell ref="C127:D127"/>
    <mergeCell ref="F127:G127"/>
    <mergeCell ref="F129:G129"/>
    <mergeCell ref="C129:D129"/>
    <mergeCell ref="I107:J107"/>
    <mergeCell ref="B108:B109"/>
    <mergeCell ref="C108:D108"/>
    <mergeCell ref="E108:F108"/>
    <mergeCell ref="G108:H108"/>
    <mergeCell ref="I108:J108"/>
    <mergeCell ref="C109:D109"/>
    <mergeCell ref="E109:F109"/>
    <mergeCell ref="I103:J103"/>
    <mergeCell ref="C104:D104"/>
    <mergeCell ref="C105:D105"/>
    <mergeCell ref="C106:D106"/>
    <mergeCell ref="C107:D107"/>
    <mergeCell ref="E104:F104"/>
    <mergeCell ref="G104:H104"/>
    <mergeCell ref="I104:J104"/>
    <mergeCell ref="G109:H109"/>
    <mergeCell ref="I109:J109"/>
    <mergeCell ref="E107:F107"/>
    <mergeCell ref="G107:H107"/>
    <mergeCell ref="C94:D94"/>
    <mergeCell ref="F94:G94"/>
    <mergeCell ref="E105:F105"/>
    <mergeCell ref="G105:H105"/>
    <mergeCell ref="I105:J105"/>
    <mergeCell ref="E106:F106"/>
    <mergeCell ref="G106:H106"/>
    <mergeCell ref="I106:J106"/>
    <mergeCell ref="C98:D98"/>
    <mergeCell ref="E98:F98"/>
    <mergeCell ref="G98:H98"/>
    <mergeCell ref="I98:J98"/>
    <mergeCell ref="H94:J94"/>
    <mergeCell ref="C95:D95"/>
    <mergeCell ref="F95:G95"/>
    <mergeCell ref="H95:J95"/>
    <mergeCell ref="C96:D96"/>
    <mergeCell ref="F96:G96"/>
    <mergeCell ref="H96:J96"/>
    <mergeCell ref="C99:D99"/>
    <mergeCell ref="E99:F99"/>
    <mergeCell ref="G99:H99"/>
    <mergeCell ref="I99:J99"/>
    <mergeCell ref="I100:J100"/>
    <mergeCell ref="B75:B76"/>
    <mergeCell ref="C75:D75"/>
    <mergeCell ref="E75:F75"/>
    <mergeCell ref="G75:H75"/>
    <mergeCell ref="I75:J75"/>
    <mergeCell ref="C76:D76"/>
    <mergeCell ref="E76:F76"/>
    <mergeCell ref="I76:J76"/>
    <mergeCell ref="F93:G93"/>
    <mergeCell ref="H93:J93"/>
    <mergeCell ref="E89:F89"/>
    <mergeCell ref="I89:J89"/>
    <mergeCell ref="C90:J90"/>
    <mergeCell ref="C93:D93"/>
    <mergeCell ref="C77:J77"/>
    <mergeCell ref="I70:J70"/>
    <mergeCell ref="C71:D71"/>
    <mergeCell ref="E71:F71"/>
    <mergeCell ref="G71:H71"/>
    <mergeCell ref="I71:J71"/>
    <mergeCell ref="C72:D72"/>
    <mergeCell ref="E72:F72"/>
    <mergeCell ref="G72:H72"/>
    <mergeCell ref="I72:J72"/>
    <mergeCell ref="I74:J74"/>
    <mergeCell ref="F63:G63"/>
    <mergeCell ref="F62:G62"/>
    <mergeCell ref="F61:G61"/>
    <mergeCell ref="F60:G60"/>
    <mergeCell ref="C63:D63"/>
    <mergeCell ref="C62:D62"/>
    <mergeCell ref="A69:A100"/>
    <mergeCell ref="B69:B74"/>
    <mergeCell ref="E69:F69"/>
    <mergeCell ref="G69:H69"/>
    <mergeCell ref="C70:D70"/>
    <mergeCell ref="E70:F70"/>
    <mergeCell ref="G70:H70"/>
    <mergeCell ref="C73:D73"/>
    <mergeCell ref="E73:F73"/>
    <mergeCell ref="G73:H73"/>
    <mergeCell ref="C100:D100"/>
    <mergeCell ref="E100:F100"/>
    <mergeCell ref="G100:H100"/>
    <mergeCell ref="G76:H76"/>
    <mergeCell ref="E74:F74"/>
    <mergeCell ref="G74:H74"/>
    <mergeCell ref="B77:B100"/>
    <mergeCell ref="C43:D43"/>
    <mergeCell ref="C42:D42"/>
    <mergeCell ref="E43:F43"/>
    <mergeCell ref="G43:H43"/>
    <mergeCell ref="I41:J41"/>
    <mergeCell ref="I42:J42"/>
    <mergeCell ref="I43:J43"/>
    <mergeCell ref="I66:J66"/>
    <mergeCell ref="I67:J67"/>
    <mergeCell ref="E67:F67"/>
    <mergeCell ref="E66:F66"/>
    <mergeCell ref="G67:H67"/>
    <mergeCell ref="G66:H66"/>
    <mergeCell ref="E56:F56"/>
    <mergeCell ref="I56:J56"/>
    <mergeCell ref="E65:F65"/>
    <mergeCell ref="G65:H65"/>
    <mergeCell ref="I65:J65"/>
    <mergeCell ref="C60:D60"/>
    <mergeCell ref="C61:D61"/>
    <mergeCell ref="H63:J63"/>
    <mergeCell ref="H62:J62"/>
    <mergeCell ref="H61:J61"/>
    <mergeCell ref="H60:J60"/>
    <mergeCell ref="C41:D41"/>
    <mergeCell ref="E37:F37"/>
    <mergeCell ref="E38:F38"/>
    <mergeCell ref="E39:F39"/>
    <mergeCell ref="E40:F40"/>
    <mergeCell ref="E41:F41"/>
    <mergeCell ref="G41:H41"/>
    <mergeCell ref="G42:H42"/>
    <mergeCell ref="E42:F42"/>
    <mergeCell ref="C37:D37"/>
    <mergeCell ref="C38:D38"/>
    <mergeCell ref="C39:D39"/>
    <mergeCell ref="C40:D40"/>
    <mergeCell ref="I37:J37"/>
    <mergeCell ref="I38:J38"/>
    <mergeCell ref="I39:J39"/>
    <mergeCell ref="I40:J40"/>
    <mergeCell ref="G36:H36"/>
    <mergeCell ref="G37:H37"/>
    <mergeCell ref="G38:H38"/>
    <mergeCell ref="G39:H39"/>
    <mergeCell ref="G40:H40"/>
    <mergeCell ref="H6:J6"/>
    <mergeCell ref="H7:J7"/>
    <mergeCell ref="H8:J8"/>
    <mergeCell ref="H9:J9"/>
    <mergeCell ref="C69:D69"/>
    <mergeCell ref="B44:B67"/>
    <mergeCell ref="C44:J44"/>
    <mergeCell ref="C57:J57"/>
    <mergeCell ref="C65:D65"/>
    <mergeCell ref="C66:D66"/>
    <mergeCell ref="C67:D67"/>
    <mergeCell ref="B42:B43"/>
    <mergeCell ref="B36:B41"/>
    <mergeCell ref="A31:C31"/>
    <mergeCell ref="A32:C32"/>
    <mergeCell ref="A33:C33"/>
    <mergeCell ref="D31:J31"/>
    <mergeCell ref="D32:J32"/>
    <mergeCell ref="A23:B23"/>
    <mergeCell ref="A24:B24"/>
    <mergeCell ref="F22:G22"/>
    <mergeCell ref="F23:G23"/>
    <mergeCell ref="F24:G24"/>
    <mergeCell ref="C22:E22"/>
    <mergeCell ref="A27:C27"/>
    <mergeCell ref="A28:C28"/>
    <mergeCell ref="D27:J27"/>
    <mergeCell ref="D28:J28"/>
    <mergeCell ref="A11:J11"/>
    <mergeCell ref="A12:J12"/>
    <mergeCell ref="A14:J14"/>
    <mergeCell ref="I73:J73"/>
    <mergeCell ref="C74:D74"/>
    <mergeCell ref="A17:C17"/>
    <mergeCell ref="A18:C18"/>
    <mergeCell ref="A19:C19"/>
    <mergeCell ref="A36:A67"/>
    <mergeCell ref="C23:E23"/>
    <mergeCell ref="C24:E24"/>
    <mergeCell ref="D17:J17"/>
    <mergeCell ref="D18:J18"/>
    <mergeCell ref="D19:J19"/>
    <mergeCell ref="H22:J22"/>
    <mergeCell ref="H23:J23"/>
    <mergeCell ref="H24:J24"/>
    <mergeCell ref="A22:B22"/>
    <mergeCell ref="D33:J33"/>
    <mergeCell ref="C36:D36"/>
  </mergeCells>
  <phoneticPr fontId="2"/>
  <conditionalFormatting sqref="A22:A24 C22:C24 C47:J49 C52:J54 C66:C67 G66:G67 C99:C100 G99:G100 E100 C132:C133 G132:G133 E133 C165:C166 G165:G166 E166 I66:I67 C80:J82 C85:J87 I99:I100 C113:J115 C118:J120 I132:I133 C146:J148 C151:J153 I165:I166">
    <cfRule type="expression" dxfId="116" priority="123">
      <formula>A22&lt;&gt;""</formula>
    </cfRule>
  </conditionalFormatting>
  <conditionalFormatting sqref="A22:A24 C22:C24 I36:I41 C47:I49 C52:I54">
    <cfRule type="cellIs" dxfId="115" priority="118" operator="equal">
      <formula>""</formula>
    </cfRule>
  </conditionalFormatting>
  <conditionalFormatting sqref="C66:E67 G66:G67 C99:E100 G99:G100 C132:E133 G132:G133 C165:E166 G165:G166">
    <cfRule type="cellIs" dxfId="114" priority="105" operator="equal">
      <formula>""</formula>
    </cfRule>
  </conditionalFormatting>
  <conditionalFormatting sqref="D17:D19">
    <cfRule type="cellIs" dxfId="113" priority="54" operator="equal">
      <formula>""</formula>
    </cfRule>
  </conditionalFormatting>
  <conditionalFormatting sqref="D27:D28">
    <cfRule type="cellIs" dxfId="112" priority="115" operator="equal">
      <formula>""</formula>
    </cfRule>
    <cfRule type="expression" dxfId="111" priority="116">
      <formula>D27&lt;&gt;""</formula>
    </cfRule>
  </conditionalFormatting>
  <conditionalFormatting sqref="D31">
    <cfRule type="cellIs" dxfId="110" priority="113" operator="equal">
      <formula>""</formula>
    </cfRule>
  </conditionalFormatting>
  <conditionalFormatting sqref="D31:D33">
    <cfRule type="expression" dxfId="109" priority="114">
      <formula>D31&lt;&gt;""</formula>
    </cfRule>
  </conditionalFormatting>
  <conditionalFormatting sqref="D29:G30 D34:G34">
    <cfRule type="expression" dxfId="108" priority="120">
      <formula>D29&lt;&gt;""</formula>
    </cfRule>
  </conditionalFormatting>
  <conditionalFormatting sqref="E36:E41">
    <cfRule type="cellIs" dxfId="107" priority="1" operator="equal">
      <formula>""</formula>
    </cfRule>
    <cfRule type="expression" dxfId="106" priority="2">
      <formula>F36&lt;&gt;""</formula>
    </cfRule>
  </conditionalFormatting>
  <conditionalFormatting sqref="E56">
    <cfRule type="expression" dxfId="105" priority="121">
      <formula>E56&lt;&gt;""</formula>
    </cfRule>
  </conditionalFormatting>
  <conditionalFormatting sqref="E69:E74 I69:I74 B69:C76 G69:G76">
    <cfRule type="expression" dxfId="104" priority="39">
      <formula>C69&lt;&gt;""</formula>
    </cfRule>
  </conditionalFormatting>
  <conditionalFormatting sqref="E69:E74 I69:I74 C80:I82 C85:I87">
    <cfRule type="cellIs" dxfId="103" priority="37" operator="equal">
      <formula>""</formula>
    </cfRule>
  </conditionalFormatting>
  <conditionalFormatting sqref="E89">
    <cfRule type="expression" dxfId="102" priority="38">
      <formula>E89&lt;&gt;""</formula>
    </cfRule>
  </conditionalFormatting>
  <conditionalFormatting sqref="E102:E107 I102:I107 B102:C109 G102:G109">
    <cfRule type="expression" dxfId="101" priority="27">
      <formula>C102&lt;&gt;""</formula>
    </cfRule>
  </conditionalFormatting>
  <conditionalFormatting sqref="E102:E107 I102:I107 C113:I115 C118:I120">
    <cfRule type="cellIs" dxfId="100" priority="25" operator="equal">
      <formula>""</formula>
    </cfRule>
  </conditionalFormatting>
  <conditionalFormatting sqref="E122">
    <cfRule type="expression" dxfId="99" priority="26">
      <formula>E122&lt;&gt;""</formula>
    </cfRule>
  </conditionalFormatting>
  <conditionalFormatting sqref="E135:E140 I135:I140 B135:C142 G135:G142">
    <cfRule type="expression" dxfId="98" priority="15">
      <formula>C135&lt;&gt;""</formula>
    </cfRule>
  </conditionalFormatting>
  <conditionalFormatting sqref="E135:E140 I135:I140 C146:I148 C151:I153">
    <cfRule type="cellIs" dxfId="97" priority="13" operator="equal">
      <formula>""</formula>
    </cfRule>
  </conditionalFormatting>
  <conditionalFormatting sqref="E155">
    <cfRule type="expression" dxfId="96" priority="14">
      <formula>E155&lt;&gt;""</formula>
    </cfRule>
  </conditionalFormatting>
  <conditionalFormatting sqref="E60:F63 C60:C63">
    <cfRule type="expression" dxfId="95" priority="108">
      <formula>C60&lt;&gt;""</formula>
    </cfRule>
  </conditionalFormatting>
  <conditionalFormatting sqref="E60:F63">
    <cfRule type="cellIs" dxfId="94" priority="40" operator="equal">
      <formula>""</formula>
    </cfRule>
  </conditionalFormatting>
  <conditionalFormatting sqref="E93:F96 C93:C96">
    <cfRule type="expression" dxfId="93" priority="36">
      <formula>C93&lt;&gt;""</formula>
    </cfRule>
  </conditionalFormatting>
  <conditionalFormatting sqref="E93:F96">
    <cfRule type="cellIs" dxfId="92" priority="28" operator="equal">
      <formula>""</formula>
    </cfRule>
  </conditionalFormatting>
  <conditionalFormatting sqref="E126:F129 C126:C129">
    <cfRule type="expression" dxfId="91" priority="24">
      <formula>C126&lt;&gt;""</formula>
    </cfRule>
  </conditionalFormatting>
  <conditionalFormatting sqref="E126:F129">
    <cfRule type="cellIs" dxfId="90" priority="16" operator="equal">
      <formula>""</formula>
    </cfRule>
  </conditionalFormatting>
  <conditionalFormatting sqref="E159:F162 C159:C162">
    <cfRule type="expression" dxfId="89" priority="12">
      <formula>C159&lt;&gt;""</formula>
    </cfRule>
  </conditionalFormatting>
  <conditionalFormatting sqref="E159:F162">
    <cfRule type="cellIs" dxfId="88" priority="4" operator="equal">
      <formula>""</formula>
    </cfRule>
  </conditionalFormatting>
  <conditionalFormatting sqref="F22:F24">
    <cfRule type="expression" dxfId="87" priority="49">
      <formula>F22&lt;&gt;""</formula>
    </cfRule>
  </conditionalFormatting>
  <conditionalFormatting sqref="H22">
    <cfRule type="cellIs" dxfId="86" priority="52" operator="equal">
      <formula>""</formula>
    </cfRule>
    <cfRule type="expression" dxfId="85" priority="53">
      <formula>H22&lt;&gt;""</formula>
    </cfRule>
  </conditionalFormatting>
  <conditionalFormatting sqref="H23:H24">
    <cfRule type="expression" dxfId="84" priority="51">
      <formula>H23&lt;&gt;""</formula>
    </cfRule>
  </conditionalFormatting>
  <conditionalFormatting sqref="H24">
    <cfRule type="cellIs" dxfId="83" priority="50" operator="equal">
      <formula>""</formula>
    </cfRule>
  </conditionalFormatting>
  <conditionalFormatting sqref="H60:H63">
    <cfRule type="cellIs" dxfId="82" priority="106" operator="equal">
      <formula>""</formula>
    </cfRule>
  </conditionalFormatting>
  <conditionalFormatting sqref="H93:H96">
    <cfRule type="cellIs" dxfId="81" priority="35" operator="equal">
      <formula>""</formula>
    </cfRule>
  </conditionalFormatting>
  <conditionalFormatting sqref="H126:H129">
    <cfRule type="cellIs" dxfId="80" priority="23" operator="equal">
      <formula>""</formula>
    </cfRule>
  </conditionalFormatting>
  <conditionalFormatting sqref="H159:H162">
    <cfRule type="cellIs" dxfId="79" priority="11" operator="equal">
      <formula>""</formula>
    </cfRule>
  </conditionalFormatting>
  <conditionalFormatting sqref="H6:J9">
    <cfRule type="cellIs" dxfId="78" priority="61" operator="equal">
      <formula>""</formula>
    </cfRule>
  </conditionalFormatting>
  <conditionalFormatting sqref="I36:I41 B36:C43 G36:G43">
    <cfRule type="expression" dxfId="77" priority="122">
      <formula>C36&lt;&gt;""</formula>
    </cfRule>
  </conditionalFormatting>
  <conditionalFormatting sqref="I56">
    <cfRule type="expression" dxfId="76" priority="47">
      <formula>I56&lt;&gt;""</formula>
    </cfRule>
  </conditionalFormatting>
  <conditionalFormatting sqref="I66:I67">
    <cfRule type="cellIs" dxfId="75" priority="45" operator="equal">
      <formula>""</formula>
    </cfRule>
  </conditionalFormatting>
  <conditionalFormatting sqref="I89">
    <cfRule type="expression" dxfId="74" priority="33">
      <formula>I89&lt;&gt;""</formula>
    </cfRule>
  </conditionalFormatting>
  <conditionalFormatting sqref="I99:I100">
    <cfRule type="cellIs" dxfId="73" priority="32" operator="equal">
      <formula>""</formula>
    </cfRule>
  </conditionalFormatting>
  <conditionalFormatting sqref="I122">
    <cfRule type="expression" dxfId="72" priority="21">
      <formula>I122&lt;&gt;""</formula>
    </cfRule>
  </conditionalFormatting>
  <conditionalFormatting sqref="I132:I133">
    <cfRule type="cellIs" dxfId="71" priority="20" operator="equal">
      <formula>""</formula>
    </cfRule>
  </conditionalFormatting>
  <conditionalFormatting sqref="I155">
    <cfRule type="expression" dxfId="70" priority="9">
      <formula>I155&lt;&gt;""</formula>
    </cfRule>
  </conditionalFormatting>
  <conditionalFormatting sqref="I165:I166">
    <cfRule type="cellIs" dxfId="69" priority="8" operator="equal">
      <formula>""</formula>
    </cfRule>
  </conditionalFormatting>
  <conditionalFormatting sqref="J1">
    <cfRule type="cellIs" dxfId="68" priority="3" operator="equal">
      <formula>""</formula>
    </cfRule>
    <cfRule type="expression" dxfId="67" priority="62">
      <formula>ISNUMBER(J1)</formula>
    </cfRule>
  </conditionalFormatting>
  <conditionalFormatting sqref="J36">
    <cfRule type="expression" dxfId="66" priority="48">
      <formula>K36&lt;&gt;""</formula>
    </cfRule>
  </conditionalFormatting>
  <conditionalFormatting sqref="J69">
    <cfRule type="expression" dxfId="65" priority="34">
      <formula>K69&lt;&gt;""</formula>
    </cfRule>
  </conditionalFormatting>
  <conditionalFormatting sqref="J102">
    <cfRule type="expression" dxfId="64" priority="22">
      <formula>K102&lt;&gt;""</formula>
    </cfRule>
  </conditionalFormatting>
  <conditionalFormatting sqref="J135">
    <cfRule type="expression" dxfId="63" priority="10">
      <formula>K135&lt;&gt;""</formula>
    </cfRule>
  </conditionalFormatting>
  <dataValidations count="13">
    <dataValidation type="list" allowBlank="1" showInputMessage="1" showErrorMessage="1" sqref="E93:E96 E60:E63 E126:E129 E159:E162" xr:uid="{2FA5146C-5DDA-4E32-81EE-0B98E1213349}">
      <formula1>"○"</formula1>
    </dataValidation>
    <dataValidation type="list" allowBlank="1" showInputMessage="1" showErrorMessage="1" sqref="C17:C19 C31:C33 C26:C28 D26:G26" xr:uid="{4B05B46D-5785-4FD1-9EF7-B2AF5768174A}">
      <formula1>"VOC排出削減設備,VOC削減機能付空調・換気設備"</formula1>
    </dataValidation>
    <dataValidation type="list" allowBlank="1" showInputMessage="1" showErrorMessage="1" sqref="C22" xr:uid="{80473D56-382D-4340-8E71-7F44FB0F9083}">
      <formula1>"新設,増設,更新"</formula1>
    </dataValidation>
    <dataValidation allowBlank="1" showInputMessage="1" showErrorMessage="1" prompt="西暦：yyyy/㎜/dd(半角)で入力してください" sqref="J1" xr:uid="{CD788044-6327-4394-96C7-2F20DDB95267}"/>
    <dataValidation type="list" allowBlank="1" showInputMessage="1" showErrorMessage="1" sqref="D19" xr:uid="{D67F2EFE-4FA4-4FB6-83A9-853379D2464F}">
      <formula1>"申請者本人である,申請者本人ではない"</formula1>
    </dataValidation>
    <dataValidation type="list" allowBlank="1" showInputMessage="1" showErrorMessage="1" sqref="H22:J22" xr:uid="{ADF7A9DB-153E-4E1C-9292-FFC024733BE3}">
      <formula1>"1回目,2回目,3回目,4回目,5回目,6回目,7回目,8回目,9回目,10回目"</formula1>
    </dataValidation>
    <dataValidation type="list" allowBlank="1" showInputMessage="1" showErrorMessage="1" sqref="E69:F69" xr:uid="{BCF30901-0079-45B4-BB35-C1042CF02FD3}">
      <formula1>IF(C23="VOC排出削減設備", リスト_VOC排出削減設備, IF(C23="VOC削減機能付空調・換気設備", リスト_VOC削減機能付空調・換気設備, リスト_両方))</formula1>
    </dataValidation>
    <dataValidation type="list" allowBlank="1" showInputMessage="1" showErrorMessage="1" sqref="E102:F102" xr:uid="{F24DE766-A1C6-4D54-B648-99664B3B7DBC}">
      <formula1>IF(C23="VOC排出削減設備", リスト_VOC排出削減設備, IF(C23="VOC削減機能付空調・換気設備", リスト_VOC削減機能付空調・換気設備, リスト_両方))</formula1>
    </dataValidation>
    <dataValidation type="list" allowBlank="1" showInputMessage="1" showErrorMessage="1" sqref="E135:F135" xr:uid="{B8871654-6E7F-4D5C-AF1D-83A207D0AD63}">
      <formula1>IF(C23="VOC排出削減設備", リスト_VOC排出削減設備, IF(C23="VOC削減機能付空調・換気設備", リスト_VOC削減機能付空調・換気設備, リスト_両方))</formula1>
    </dataValidation>
    <dataValidation allowBlank="1" showInputMessage="1" showErrorMessage="1" promptTitle="申請日から２か月程度の先の日程で設定してください" sqref="D31:J31" xr:uid="{FB698688-C3DC-4F42-ADA0-B8BD6024AFD7}"/>
    <dataValidation type="custom" showInputMessage="1" showErrorMessage="1" errorTitle="入力エラー" error="申請日を入力し、申請日より2か月以上先の日付を入力してください。" sqref="D27:J27" xr:uid="{E16CFDF2-760A-4EAA-A3FA-7CACAED6CB6C}">
      <formula1>AND(ISNUMBER(J1), D27&gt;EDATE(J1,2))</formula1>
    </dataValidation>
    <dataValidation type="date" operator="lessThanOrEqual" showInputMessage="1" showErrorMessage="1" errorTitle="入力エラー" error="令和9年11月30日より先の日付は入力できません。" sqref="D28:J28" xr:uid="{333B26F8-8219-4064-91CD-AB21F6A313DD}">
      <formula1>46721</formula1>
    </dataValidation>
    <dataValidation type="list" allowBlank="1" showInputMessage="1" showErrorMessage="1" sqref="E36:F36" xr:uid="{F7CDB480-0A6B-4E31-A660-619AAB88E832}">
      <formula1>IF(C23="VOC排出削減設備", リスト_VOC排出削減設備, IF(C23="VOC削減機能付空調・換気設備", リスト_VOC削減機能付空調・換気設備, リスト_両方))</formula1>
    </dataValidation>
  </dataValidations>
  <pageMargins left="0.70866141732283472" right="0.70866141732283472" top="0.74803149606299213" bottom="0.74803149606299213" header="0.31496062992125984" footer="0.31496062992125984"/>
  <pageSetup paperSize="9" scale="81" fitToHeight="0" orientation="portrait" blackAndWhite="1" r:id="rId1"/>
  <headerFooter>
    <oddFooter>&amp;R（日本産業規格A列4番）</oddFooter>
  </headerFooter>
  <rowBreaks count="4" manualBreakCount="4">
    <brk id="34" max="9" man="1"/>
    <brk id="67" max="9" man="1"/>
    <brk id="100" max="9" man="1"/>
    <brk id="133"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4BFA24E-CAF2-49B9-A959-A1F1C3AB7AB8}">
          <x14:formula1>
            <xm:f>設備種別リスト!$X$2:$X$7</xm:f>
          </x14:formula1>
          <xm:sqref>E41 E74 E107 E140</xm:sqref>
        </x14:dataValidation>
        <x14:dataValidation type="list" allowBlank="1" showInputMessage="1" showErrorMessage="1" xr:uid="{3BF14D24-A73E-43DC-A409-6C482DBC7498}">
          <x14:formula1>
            <xm:f>設備種別リスト!$C$2:$C$4</xm:f>
          </x14:formula1>
          <xm:sqref>C23:E23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O154"/>
  <sheetViews>
    <sheetView view="pageBreakPreview" zoomScale="85" zoomScaleNormal="100" zoomScaleSheetLayoutView="85" workbookViewId="0">
      <selection activeCell="C8" sqref="C8:F8"/>
    </sheetView>
  </sheetViews>
  <sheetFormatPr defaultColWidth="8.125" defaultRowHeight="18.75"/>
  <cols>
    <col min="1" max="1" width="4.125" style="110" customWidth="1"/>
    <col min="2" max="2" width="11.625" style="149" customWidth="1"/>
    <col min="3" max="3" width="45.625" style="110" customWidth="1"/>
    <col min="4" max="4" width="4.625" style="150" customWidth="1"/>
    <col min="5" max="5" width="4.625" style="110" customWidth="1"/>
    <col min="6" max="6" width="10.375" style="151" customWidth="1"/>
    <col min="7" max="7" width="10.625" style="151" customWidth="1"/>
    <col min="8" max="8" width="27.125" style="110" customWidth="1"/>
    <col min="9" max="9" width="1.625" style="110" customWidth="1"/>
    <col min="10" max="11" width="8.125" style="110" hidden="1" customWidth="1"/>
    <col min="12" max="12" width="8.125" style="111"/>
    <col min="13" max="15" width="8.125" style="111" hidden="1" customWidth="1"/>
    <col min="16" max="16384" width="8.125" style="111"/>
  </cols>
  <sheetData>
    <row r="1" spans="1:15" ht="14.45" customHeight="1">
      <c r="A1" s="106"/>
      <c r="B1" s="107"/>
      <c r="C1" s="106"/>
      <c r="D1" s="108"/>
      <c r="E1" s="106"/>
      <c r="F1" s="109"/>
      <c r="G1" s="109"/>
      <c r="H1" s="106"/>
    </row>
    <row r="2" spans="1:15" ht="15" customHeight="1">
      <c r="A2" s="106"/>
      <c r="B2" s="112"/>
      <c r="C2" s="106" t="s">
        <v>62</v>
      </c>
      <c r="D2" s="108"/>
      <c r="E2" s="106"/>
      <c r="F2" s="109"/>
      <c r="G2" s="109"/>
      <c r="H2" s="106"/>
    </row>
    <row r="3" spans="1:15" s="110" customFormat="1" ht="15" customHeight="1">
      <c r="A3" s="106"/>
      <c r="B3" s="113"/>
      <c r="C3" s="106" t="s">
        <v>62</v>
      </c>
      <c r="D3" s="108"/>
      <c r="E3" s="106"/>
      <c r="F3" s="109"/>
      <c r="G3" s="109"/>
      <c r="H3" s="106"/>
    </row>
    <row r="4" spans="1:15" s="110" customFormat="1" ht="15" customHeight="1">
      <c r="A4" s="106"/>
      <c r="B4" s="114"/>
      <c r="C4" s="106" t="s">
        <v>63</v>
      </c>
      <c r="D4" s="108"/>
      <c r="E4" s="106"/>
      <c r="F4" s="109"/>
      <c r="G4" s="109"/>
      <c r="H4" s="106"/>
    </row>
    <row r="5" spans="1:15" s="110" customFormat="1" ht="15" customHeight="1">
      <c r="A5" s="106"/>
      <c r="B5" s="115"/>
      <c r="C5" s="106" t="s">
        <v>64</v>
      </c>
      <c r="D5" s="108"/>
      <c r="E5" s="106"/>
      <c r="F5" s="109"/>
      <c r="G5" s="109"/>
      <c r="H5" s="106"/>
    </row>
    <row r="6" spans="1:15" s="110" customFormat="1" ht="27.6" customHeight="1">
      <c r="A6" s="106"/>
      <c r="B6" s="116" t="s">
        <v>190</v>
      </c>
      <c r="C6" s="106"/>
      <c r="D6" s="108"/>
      <c r="E6" s="106"/>
      <c r="F6" s="109"/>
      <c r="G6" s="109"/>
      <c r="H6" s="117"/>
    </row>
    <row r="7" spans="1:15" s="110" customFormat="1" ht="12">
      <c r="A7" s="106" t="s">
        <v>194</v>
      </c>
      <c r="B7" s="107"/>
      <c r="C7" s="309"/>
      <c r="D7" s="309"/>
      <c r="E7" s="309"/>
      <c r="F7" s="309"/>
      <c r="G7" s="309"/>
      <c r="H7" s="118"/>
    </row>
    <row r="8" spans="1:15" s="110" customFormat="1" ht="35.1" customHeight="1">
      <c r="A8" s="106"/>
      <c r="B8" s="106" t="s">
        <v>65</v>
      </c>
      <c r="C8" s="324"/>
      <c r="D8" s="325"/>
      <c r="E8" s="325"/>
      <c r="F8" s="325"/>
      <c r="G8" s="119" t="s">
        <v>66</v>
      </c>
      <c r="H8" s="120"/>
      <c r="I8" s="121"/>
    </row>
    <row r="9" spans="1:15" s="110" customFormat="1" ht="11.1" customHeight="1">
      <c r="A9" s="106"/>
      <c r="B9" s="107"/>
      <c r="C9" s="309"/>
      <c r="D9" s="309"/>
      <c r="E9" s="309"/>
      <c r="F9" s="309"/>
      <c r="G9" s="309"/>
      <c r="H9" s="106"/>
    </row>
    <row r="10" spans="1:15" s="110" customFormat="1" ht="12" customHeight="1">
      <c r="A10" s="122" t="s">
        <v>67</v>
      </c>
      <c r="B10" s="323" t="s">
        <v>68</v>
      </c>
      <c r="C10" s="323" t="s">
        <v>69</v>
      </c>
      <c r="D10" s="326" t="s">
        <v>39</v>
      </c>
      <c r="E10" s="323" t="s">
        <v>70</v>
      </c>
      <c r="F10" s="327" t="s">
        <v>71</v>
      </c>
      <c r="G10" s="327" t="s">
        <v>72</v>
      </c>
      <c r="H10" s="323" t="s">
        <v>73</v>
      </c>
    </row>
    <row r="11" spans="1:15" s="110" customFormat="1" ht="12" customHeight="1">
      <c r="A11" s="122" t="s">
        <v>74</v>
      </c>
      <c r="B11" s="323"/>
      <c r="C11" s="323"/>
      <c r="D11" s="326"/>
      <c r="E11" s="323"/>
      <c r="F11" s="328"/>
      <c r="G11" s="328"/>
      <c r="H11" s="323"/>
    </row>
    <row r="12" spans="1:15" s="110" customFormat="1" ht="12.95" customHeight="1">
      <c r="A12" s="107">
        <v>1</v>
      </c>
      <c r="B12" s="16"/>
      <c r="C12" s="17"/>
      <c r="D12" s="18"/>
      <c r="E12" s="19"/>
      <c r="F12" s="20"/>
      <c r="G12" s="123" t="str">
        <f>IF(D12*F12=0,"",ROUND(D12*F12,0))</f>
        <v/>
      </c>
      <c r="H12" s="124"/>
      <c r="M12" s="125" t="s">
        <v>79</v>
      </c>
      <c r="N12" s="125"/>
      <c r="O12" s="126" t="s">
        <v>80</v>
      </c>
    </row>
    <row r="13" spans="1:15" s="110" customFormat="1" ht="12.95" customHeight="1">
      <c r="A13" s="107">
        <v>2</v>
      </c>
      <c r="B13" s="16"/>
      <c r="C13" s="17"/>
      <c r="D13" s="18"/>
      <c r="E13" s="19"/>
      <c r="F13" s="20"/>
      <c r="G13" s="123" t="str">
        <f t="shared" ref="G13:G41" si="0">IF(D13*F13=0,"",ROUND(D13*F13,0))</f>
        <v/>
      </c>
      <c r="H13" s="124"/>
      <c r="M13" s="125" t="s">
        <v>81</v>
      </c>
      <c r="N13" s="125"/>
      <c r="O13" s="126" t="s">
        <v>82</v>
      </c>
    </row>
    <row r="14" spans="1:15" s="110" customFormat="1" ht="12.95" customHeight="1">
      <c r="A14" s="107">
        <v>3</v>
      </c>
      <c r="B14" s="16"/>
      <c r="C14" s="17"/>
      <c r="D14" s="18"/>
      <c r="E14" s="19"/>
      <c r="F14" s="20"/>
      <c r="G14" s="123" t="str">
        <f t="shared" si="0"/>
        <v/>
      </c>
      <c r="H14" s="124"/>
      <c r="M14" s="125" t="s">
        <v>83</v>
      </c>
      <c r="N14" s="125"/>
      <c r="O14" s="126" t="s">
        <v>84</v>
      </c>
    </row>
    <row r="15" spans="1:15" s="110" customFormat="1" ht="12.95" customHeight="1">
      <c r="A15" s="107">
        <v>4</v>
      </c>
      <c r="B15" s="16"/>
      <c r="C15" s="17"/>
      <c r="D15" s="18"/>
      <c r="E15" s="19"/>
      <c r="F15" s="20"/>
      <c r="G15" s="123" t="str">
        <f t="shared" si="0"/>
        <v/>
      </c>
      <c r="H15" s="124"/>
      <c r="M15" s="125" t="s">
        <v>85</v>
      </c>
      <c r="N15" s="125"/>
      <c r="O15" s="126" t="s">
        <v>86</v>
      </c>
    </row>
    <row r="16" spans="1:15" s="110" customFormat="1" ht="12.95" customHeight="1">
      <c r="A16" s="107">
        <v>5</v>
      </c>
      <c r="B16" s="16"/>
      <c r="C16" s="17"/>
      <c r="D16" s="18"/>
      <c r="E16" s="19"/>
      <c r="F16" s="20"/>
      <c r="G16" s="123" t="str">
        <f t="shared" si="0"/>
        <v/>
      </c>
      <c r="H16" s="124"/>
      <c r="M16" s="125" t="s">
        <v>181</v>
      </c>
      <c r="N16" s="125"/>
      <c r="O16" s="126" t="s">
        <v>87</v>
      </c>
    </row>
    <row r="17" spans="1:15" s="110" customFormat="1" ht="12.95" customHeight="1">
      <c r="A17" s="107">
        <v>6</v>
      </c>
      <c r="B17" s="16"/>
      <c r="C17" s="17"/>
      <c r="D17" s="18"/>
      <c r="E17" s="19"/>
      <c r="F17" s="20"/>
      <c r="G17" s="123" t="str">
        <f t="shared" si="0"/>
        <v/>
      </c>
      <c r="H17" s="124"/>
      <c r="M17" s="125"/>
      <c r="N17" s="125"/>
      <c r="O17" s="126" t="s">
        <v>88</v>
      </c>
    </row>
    <row r="18" spans="1:15" s="110" customFormat="1" ht="12.95" customHeight="1">
      <c r="A18" s="107">
        <v>7</v>
      </c>
      <c r="B18" s="16"/>
      <c r="C18" s="17"/>
      <c r="D18" s="18"/>
      <c r="E18" s="19"/>
      <c r="F18" s="20"/>
      <c r="G18" s="123" t="str">
        <f t="shared" si="0"/>
        <v/>
      </c>
      <c r="H18" s="124"/>
      <c r="M18" s="125"/>
      <c r="N18" s="125"/>
      <c r="O18" s="126" t="s">
        <v>89</v>
      </c>
    </row>
    <row r="19" spans="1:15" s="110" customFormat="1" ht="12.95" customHeight="1">
      <c r="A19" s="107">
        <v>8</v>
      </c>
      <c r="B19" s="1"/>
      <c r="C19" s="2"/>
      <c r="D19" s="3"/>
      <c r="E19" s="4"/>
      <c r="F19" s="5"/>
      <c r="G19" s="123" t="str">
        <f t="shared" si="0"/>
        <v/>
      </c>
      <c r="H19" s="124"/>
      <c r="M19" s="125"/>
      <c r="N19" s="125"/>
      <c r="O19" s="126" t="s">
        <v>36</v>
      </c>
    </row>
    <row r="20" spans="1:15" s="110" customFormat="1" ht="12.95" customHeight="1">
      <c r="A20" s="107">
        <v>9</v>
      </c>
      <c r="B20" s="1"/>
      <c r="C20" s="2"/>
      <c r="D20" s="3"/>
      <c r="E20" s="4"/>
      <c r="F20" s="5"/>
      <c r="G20" s="123" t="str">
        <f t="shared" si="0"/>
        <v/>
      </c>
      <c r="H20" s="124"/>
      <c r="M20" s="125"/>
      <c r="N20" s="125"/>
      <c r="O20" s="126" t="s">
        <v>90</v>
      </c>
    </row>
    <row r="21" spans="1:15" s="110" customFormat="1" ht="12.95" customHeight="1">
      <c r="A21" s="107">
        <v>10</v>
      </c>
      <c r="B21" s="1"/>
      <c r="C21" s="2"/>
      <c r="D21" s="3"/>
      <c r="E21" s="4"/>
      <c r="F21" s="5"/>
      <c r="G21" s="123" t="str">
        <f t="shared" si="0"/>
        <v/>
      </c>
      <c r="H21" s="124"/>
      <c r="M21" s="125"/>
      <c r="N21" s="125"/>
      <c r="O21" s="126" t="s">
        <v>91</v>
      </c>
    </row>
    <row r="22" spans="1:15" s="110" customFormat="1" ht="12.95" customHeight="1">
      <c r="A22" s="107">
        <v>11</v>
      </c>
      <c r="B22" s="1"/>
      <c r="C22" s="2"/>
      <c r="D22" s="3"/>
      <c r="E22" s="4"/>
      <c r="F22" s="5"/>
      <c r="G22" s="123" t="str">
        <f t="shared" si="0"/>
        <v/>
      </c>
      <c r="H22" s="124"/>
      <c r="M22" s="125"/>
      <c r="N22" s="125"/>
      <c r="O22" s="126" t="s">
        <v>92</v>
      </c>
    </row>
    <row r="23" spans="1:15" s="110" customFormat="1" ht="12.95" customHeight="1">
      <c r="A23" s="107">
        <v>12</v>
      </c>
      <c r="B23" s="1"/>
      <c r="C23" s="2"/>
      <c r="D23" s="3"/>
      <c r="E23" s="4"/>
      <c r="F23" s="5"/>
      <c r="G23" s="123" t="str">
        <f t="shared" si="0"/>
        <v/>
      </c>
      <c r="H23" s="124"/>
      <c r="M23" s="125"/>
      <c r="N23" s="125"/>
      <c r="O23" s="126" t="s">
        <v>93</v>
      </c>
    </row>
    <row r="24" spans="1:15" s="110" customFormat="1" ht="12.95" customHeight="1">
      <c r="A24" s="107">
        <v>13</v>
      </c>
      <c r="B24" s="1"/>
      <c r="C24" s="2"/>
      <c r="D24" s="3"/>
      <c r="E24" s="4"/>
      <c r="F24" s="5"/>
      <c r="G24" s="123" t="str">
        <f t="shared" si="0"/>
        <v/>
      </c>
      <c r="H24" s="124"/>
      <c r="M24" s="125"/>
      <c r="N24" s="125"/>
      <c r="O24" s="126" t="s">
        <v>94</v>
      </c>
    </row>
    <row r="25" spans="1:15" s="110" customFormat="1" ht="12.95" customHeight="1">
      <c r="A25" s="107">
        <v>14</v>
      </c>
      <c r="B25" s="1"/>
      <c r="C25" s="2"/>
      <c r="D25" s="3"/>
      <c r="E25" s="4"/>
      <c r="F25" s="5"/>
      <c r="G25" s="123" t="str">
        <f t="shared" si="0"/>
        <v/>
      </c>
      <c r="H25" s="124"/>
      <c r="M25" s="125"/>
      <c r="N25" s="125"/>
    </row>
    <row r="26" spans="1:15" s="110" customFormat="1" ht="12.95" customHeight="1">
      <c r="A26" s="107">
        <v>15</v>
      </c>
      <c r="B26" s="1"/>
      <c r="C26" s="2"/>
      <c r="D26" s="3"/>
      <c r="E26" s="4"/>
      <c r="F26" s="5"/>
      <c r="G26" s="123" t="str">
        <f t="shared" si="0"/>
        <v/>
      </c>
      <c r="H26" s="124"/>
      <c r="M26" s="125"/>
      <c r="N26" s="125"/>
      <c r="O26" s="125"/>
    </row>
    <row r="27" spans="1:15" s="110" customFormat="1" ht="12.95" customHeight="1">
      <c r="A27" s="107">
        <v>16</v>
      </c>
      <c r="B27" s="1"/>
      <c r="C27" s="2"/>
      <c r="D27" s="3"/>
      <c r="E27" s="4"/>
      <c r="F27" s="5"/>
      <c r="G27" s="123" t="str">
        <f t="shared" si="0"/>
        <v/>
      </c>
      <c r="H27" s="124"/>
      <c r="M27" s="125"/>
      <c r="N27" s="125"/>
      <c r="O27" s="125"/>
    </row>
    <row r="28" spans="1:15" s="110" customFormat="1" ht="12.95" customHeight="1">
      <c r="A28" s="107">
        <v>17</v>
      </c>
      <c r="B28" s="1"/>
      <c r="C28" s="2"/>
      <c r="D28" s="3"/>
      <c r="E28" s="4"/>
      <c r="F28" s="5"/>
      <c r="G28" s="123" t="str">
        <f t="shared" si="0"/>
        <v/>
      </c>
      <c r="H28" s="124"/>
      <c r="M28" s="125"/>
      <c r="N28" s="125"/>
      <c r="O28" s="125"/>
    </row>
    <row r="29" spans="1:15" s="110" customFormat="1" ht="12.95" customHeight="1">
      <c r="A29" s="107">
        <v>18</v>
      </c>
      <c r="B29" s="1"/>
      <c r="C29" s="2"/>
      <c r="D29" s="3"/>
      <c r="E29" s="4"/>
      <c r="F29" s="5"/>
      <c r="G29" s="123" t="str">
        <f t="shared" si="0"/>
        <v/>
      </c>
      <c r="H29" s="124"/>
      <c r="M29" s="125"/>
      <c r="N29" s="125"/>
      <c r="O29" s="125"/>
    </row>
    <row r="30" spans="1:15" s="110" customFormat="1" ht="12.95" customHeight="1">
      <c r="A30" s="107">
        <v>19</v>
      </c>
      <c r="B30" s="1"/>
      <c r="C30" s="2"/>
      <c r="D30" s="3"/>
      <c r="E30" s="4"/>
      <c r="F30" s="5"/>
      <c r="G30" s="123" t="str">
        <f t="shared" si="0"/>
        <v/>
      </c>
      <c r="H30" s="124"/>
      <c r="M30" s="125"/>
      <c r="N30" s="125"/>
      <c r="O30" s="125"/>
    </row>
    <row r="31" spans="1:15" s="110" customFormat="1" ht="12.95" customHeight="1">
      <c r="A31" s="107">
        <v>20</v>
      </c>
      <c r="B31" s="1"/>
      <c r="C31" s="2"/>
      <c r="D31" s="3"/>
      <c r="E31" s="4"/>
      <c r="F31" s="5"/>
      <c r="G31" s="123" t="str">
        <f t="shared" si="0"/>
        <v/>
      </c>
      <c r="H31" s="124"/>
    </row>
    <row r="32" spans="1:15" s="110" customFormat="1" ht="12.95" customHeight="1">
      <c r="A32" s="107">
        <v>21</v>
      </c>
      <c r="B32" s="1"/>
      <c r="C32" s="2"/>
      <c r="D32" s="3"/>
      <c r="E32" s="4"/>
      <c r="F32" s="5"/>
      <c r="G32" s="123" t="str">
        <f t="shared" si="0"/>
        <v/>
      </c>
      <c r="H32" s="124"/>
    </row>
    <row r="33" spans="1:10" s="110" customFormat="1" ht="12.95" customHeight="1">
      <c r="A33" s="107">
        <v>22</v>
      </c>
      <c r="B33" s="1"/>
      <c r="C33" s="2"/>
      <c r="D33" s="3"/>
      <c r="E33" s="4"/>
      <c r="F33" s="5"/>
      <c r="G33" s="123" t="str">
        <f t="shared" si="0"/>
        <v/>
      </c>
      <c r="H33" s="124"/>
    </row>
    <row r="34" spans="1:10" s="110" customFormat="1" ht="12.95" customHeight="1">
      <c r="A34" s="107">
        <v>23</v>
      </c>
      <c r="B34" s="1"/>
      <c r="C34" s="2"/>
      <c r="D34" s="3"/>
      <c r="E34" s="4"/>
      <c r="F34" s="5"/>
      <c r="G34" s="123" t="str">
        <f t="shared" si="0"/>
        <v/>
      </c>
      <c r="H34" s="124"/>
    </row>
    <row r="35" spans="1:10" s="110" customFormat="1" ht="12.95" customHeight="1">
      <c r="A35" s="107">
        <v>24</v>
      </c>
      <c r="B35" s="1"/>
      <c r="C35" s="2"/>
      <c r="D35" s="3"/>
      <c r="E35" s="4"/>
      <c r="F35" s="5"/>
      <c r="G35" s="123" t="str">
        <f t="shared" si="0"/>
        <v/>
      </c>
      <c r="H35" s="124"/>
    </row>
    <row r="36" spans="1:10" s="110" customFormat="1" ht="12.95" customHeight="1">
      <c r="A36" s="107">
        <v>25</v>
      </c>
      <c r="B36" s="1"/>
      <c r="C36" s="2"/>
      <c r="D36" s="3"/>
      <c r="E36" s="4"/>
      <c r="F36" s="5"/>
      <c r="G36" s="123" t="str">
        <f t="shared" si="0"/>
        <v/>
      </c>
      <c r="H36" s="124"/>
    </row>
    <row r="37" spans="1:10" s="110" customFormat="1" ht="12.95" customHeight="1">
      <c r="A37" s="107">
        <v>26</v>
      </c>
      <c r="B37" s="1"/>
      <c r="C37" s="2"/>
      <c r="D37" s="3"/>
      <c r="E37" s="4"/>
      <c r="F37" s="5"/>
      <c r="G37" s="123" t="str">
        <f t="shared" si="0"/>
        <v/>
      </c>
      <c r="H37" s="124"/>
    </row>
    <row r="38" spans="1:10" s="110" customFormat="1" ht="12.95" customHeight="1">
      <c r="A38" s="107">
        <v>27</v>
      </c>
      <c r="B38" s="1"/>
      <c r="C38" s="2"/>
      <c r="D38" s="3"/>
      <c r="E38" s="4"/>
      <c r="F38" s="5"/>
      <c r="G38" s="123" t="str">
        <f t="shared" si="0"/>
        <v/>
      </c>
      <c r="H38" s="124"/>
    </row>
    <row r="39" spans="1:10" s="110" customFormat="1" ht="12.95" customHeight="1">
      <c r="A39" s="107">
        <v>28</v>
      </c>
      <c r="B39" s="1"/>
      <c r="C39" s="2"/>
      <c r="D39" s="3"/>
      <c r="E39" s="4"/>
      <c r="F39" s="5"/>
      <c r="G39" s="123" t="str">
        <f t="shared" si="0"/>
        <v/>
      </c>
      <c r="H39" s="124"/>
    </row>
    <row r="40" spans="1:10" s="110" customFormat="1" ht="12.95" customHeight="1">
      <c r="A40" s="107">
        <v>29</v>
      </c>
      <c r="B40" s="1"/>
      <c r="C40" s="2"/>
      <c r="D40" s="3"/>
      <c r="E40" s="4"/>
      <c r="F40" s="5"/>
      <c r="G40" s="123" t="str">
        <f t="shared" si="0"/>
        <v/>
      </c>
      <c r="H40" s="124"/>
    </row>
    <row r="41" spans="1:10" s="110" customFormat="1" ht="12.95" customHeight="1" thickBot="1">
      <c r="A41" s="107">
        <v>30</v>
      </c>
      <c r="B41" s="1"/>
      <c r="C41" s="2"/>
      <c r="D41" s="3"/>
      <c r="E41" s="4"/>
      <c r="F41" s="5"/>
      <c r="G41" s="123" t="str">
        <f t="shared" si="0"/>
        <v/>
      </c>
      <c r="H41" s="124"/>
    </row>
    <row r="42" spans="1:10" s="110" customFormat="1" ht="18.600000000000001" customHeight="1" thickBot="1">
      <c r="A42" s="106"/>
      <c r="B42" s="319" t="s">
        <v>182</v>
      </c>
      <c r="C42" s="320"/>
      <c r="D42" s="127" t="s">
        <v>75</v>
      </c>
      <c r="E42" s="128" t="s">
        <v>75</v>
      </c>
      <c r="F42" s="129" t="s">
        <v>75</v>
      </c>
      <c r="G42" s="130">
        <f>SUMIF(B12:B41,"&lt;&gt;"&amp;"▲補助対象外",G12:G41)</f>
        <v>0</v>
      </c>
      <c r="H42" s="131"/>
    </row>
    <row r="43" spans="1:10" s="110" customFormat="1" ht="18.600000000000001" customHeight="1" thickTop="1" thickBot="1">
      <c r="A43" s="106"/>
      <c r="B43" s="321" t="s">
        <v>183</v>
      </c>
      <c r="C43" s="322"/>
      <c r="D43" s="132" t="s">
        <v>75</v>
      </c>
      <c r="E43" s="133" t="s">
        <v>75</v>
      </c>
      <c r="F43" s="134" t="s">
        <v>75</v>
      </c>
      <c r="G43" s="135">
        <f>SUMIF(B12:B41,"▲補助対象外",G12:G41)</f>
        <v>0</v>
      </c>
      <c r="H43" s="136"/>
    </row>
    <row r="44" spans="1:10" ht="12" customHeight="1">
      <c r="A44" s="106" t="s">
        <v>194</v>
      </c>
      <c r="B44" s="107"/>
      <c r="C44" s="106"/>
      <c r="D44" s="108"/>
      <c r="E44" s="106"/>
      <c r="F44" s="109"/>
      <c r="G44" s="109"/>
      <c r="H44" s="106"/>
    </row>
    <row r="45" spans="1:10" s="110" customFormat="1" ht="35.1" customHeight="1">
      <c r="A45" s="106"/>
      <c r="B45" s="106" t="s">
        <v>65</v>
      </c>
      <c r="C45" s="324"/>
      <c r="D45" s="325"/>
      <c r="E45" s="325"/>
      <c r="F45" s="325"/>
      <c r="G45" s="137" t="s">
        <v>76</v>
      </c>
      <c r="H45" s="106"/>
      <c r="J45" s="138"/>
    </row>
    <row r="46" spans="1:10" s="110" customFormat="1" ht="11.1" customHeight="1">
      <c r="A46" s="106"/>
      <c r="B46" s="107"/>
      <c r="C46" s="318"/>
      <c r="D46" s="318"/>
      <c r="E46" s="318"/>
      <c r="F46" s="318"/>
      <c r="G46" s="318"/>
      <c r="H46" s="106"/>
    </row>
    <row r="47" spans="1:10" s="110" customFormat="1" ht="12" customHeight="1">
      <c r="A47" s="122" t="s">
        <v>67</v>
      </c>
      <c r="B47" s="310" t="s">
        <v>68</v>
      </c>
      <c r="C47" s="310" t="s">
        <v>69</v>
      </c>
      <c r="D47" s="315" t="s">
        <v>39</v>
      </c>
      <c r="E47" s="310" t="s">
        <v>70</v>
      </c>
      <c r="F47" s="316" t="s">
        <v>71</v>
      </c>
      <c r="G47" s="316" t="s">
        <v>72</v>
      </c>
      <c r="H47" s="310" t="s">
        <v>73</v>
      </c>
    </row>
    <row r="48" spans="1:10" s="110" customFormat="1" ht="12" customHeight="1">
      <c r="A48" s="122" t="s">
        <v>74</v>
      </c>
      <c r="B48" s="310"/>
      <c r="C48" s="310"/>
      <c r="D48" s="315"/>
      <c r="E48" s="310"/>
      <c r="F48" s="317"/>
      <c r="G48" s="317"/>
      <c r="H48" s="310"/>
    </row>
    <row r="49" spans="1:8" s="110" customFormat="1" ht="12.95" customHeight="1">
      <c r="A49" s="107">
        <v>31</v>
      </c>
      <c r="B49" s="1"/>
      <c r="C49" s="2"/>
      <c r="D49" s="18"/>
      <c r="E49" s="19"/>
      <c r="F49" s="20"/>
      <c r="G49" s="123" t="str">
        <f>IF(D49*F49=0,"",ROUND(D49*F49,0))</f>
        <v/>
      </c>
      <c r="H49" s="139"/>
    </row>
    <row r="50" spans="1:8" s="110" customFormat="1" ht="12.95" customHeight="1">
      <c r="A50" s="107">
        <v>32</v>
      </c>
      <c r="B50" s="1"/>
      <c r="C50" s="2"/>
      <c r="D50" s="3"/>
      <c r="E50" s="4"/>
      <c r="F50" s="5"/>
      <c r="G50" s="123" t="str">
        <f t="shared" ref="G50:G78" si="1">IF(D50*F50=0,"",ROUND(D50*F50,0))</f>
        <v/>
      </c>
      <c r="H50" s="139"/>
    </row>
    <row r="51" spans="1:8" s="110" customFormat="1" ht="12.95" customHeight="1">
      <c r="A51" s="107">
        <v>33</v>
      </c>
      <c r="B51" s="1"/>
      <c r="C51" s="2"/>
      <c r="D51" s="3"/>
      <c r="E51" s="4"/>
      <c r="F51" s="5"/>
      <c r="G51" s="123" t="str">
        <f t="shared" si="1"/>
        <v/>
      </c>
      <c r="H51" s="139"/>
    </row>
    <row r="52" spans="1:8" s="110" customFormat="1" ht="12.95" customHeight="1">
      <c r="A52" s="107">
        <v>34</v>
      </c>
      <c r="B52" s="1"/>
      <c r="C52" s="2"/>
      <c r="D52" s="3"/>
      <c r="E52" s="4"/>
      <c r="F52" s="5"/>
      <c r="G52" s="123" t="str">
        <f t="shared" si="1"/>
        <v/>
      </c>
      <c r="H52" s="139"/>
    </row>
    <row r="53" spans="1:8" s="110" customFormat="1" ht="12.95" customHeight="1">
      <c r="A53" s="107">
        <v>35</v>
      </c>
      <c r="B53" s="1"/>
      <c r="C53" s="2"/>
      <c r="D53" s="3"/>
      <c r="E53" s="4"/>
      <c r="F53" s="5"/>
      <c r="G53" s="123" t="str">
        <f t="shared" si="1"/>
        <v/>
      </c>
      <c r="H53" s="139"/>
    </row>
    <row r="54" spans="1:8" s="110" customFormat="1" ht="12.95" customHeight="1">
      <c r="A54" s="107">
        <v>36</v>
      </c>
      <c r="B54" s="1"/>
      <c r="C54" s="2"/>
      <c r="D54" s="3"/>
      <c r="E54" s="4"/>
      <c r="F54" s="5"/>
      <c r="G54" s="123" t="str">
        <f t="shared" si="1"/>
        <v/>
      </c>
      <c r="H54" s="139"/>
    </row>
    <row r="55" spans="1:8" s="110" customFormat="1" ht="12.95" customHeight="1">
      <c r="A55" s="107">
        <v>37</v>
      </c>
      <c r="B55" s="1"/>
      <c r="C55" s="2"/>
      <c r="D55" s="3"/>
      <c r="E55" s="4"/>
      <c r="F55" s="5"/>
      <c r="G55" s="123" t="str">
        <f t="shared" si="1"/>
        <v/>
      </c>
      <c r="H55" s="139"/>
    </row>
    <row r="56" spans="1:8" s="110" customFormat="1" ht="12.95" customHeight="1">
      <c r="A56" s="107">
        <v>38</v>
      </c>
      <c r="B56" s="1"/>
      <c r="C56" s="2"/>
      <c r="D56" s="3"/>
      <c r="E56" s="4"/>
      <c r="F56" s="5"/>
      <c r="G56" s="123" t="str">
        <f t="shared" si="1"/>
        <v/>
      </c>
      <c r="H56" s="139"/>
    </row>
    <row r="57" spans="1:8" s="110" customFormat="1" ht="12.95" customHeight="1">
      <c r="A57" s="107">
        <v>39</v>
      </c>
      <c r="B57" s="1"/>
      <c r="C57" s="2"/>
      <c r="D57" s="3"/>
      <c r="E57" s="4"/>
      <c r="F57" s="5"/>
      <c r="G57" s="123" t="str">
        <f t="shared" si="1"/>
        <v/>
      </c>
      <c r="H57" s="139"/>
    </row>
    <row r="58" spans="1:8" s="110" customFormat="1" ht="12.95" customHeight="1">
      <c r="A58" s="107">
        <v>40</v>
      </c>
      <c r="B58" s="1"/>
      <c r="C58" s="2"/>
      <c r="D58" s="3"/>
      <c r="E58" s="4"/>
      <c r="F58" s="5"/>
      <c r="G58" s="123" t="str">
        <f t="shared" si="1"/>
        <v/>
      </c>
      <c r="H58" s="139"/>
    </row>
    <row r="59" spans="1:8" s="110" customFormat="1" ht="12.95" customHeight="1">
      <c r="A59" s="107">
        <v>41</v>
      </c>
      <c r="B59" s="1"/>
      <c r="C59" s="2"/>
      <c r="D59" s="3"/>
      <c r="E59" s="4"/>
      <c r="F59" s="5"/>
      <c r="G59" s="123" t="str">
        <f t="shared" si="1"/>
        <v/>
      </c>
      <c r="H59" s="139"/>
    </row>
    <row r="60" spans="1:8" s="110" customFormat="1" ht="12.95" customHeight="1">
      <c r="A60" s="107">
        <v>42</v>
      </c>
      <c r="B60" s="1"/>
      <c r="C60" s="2"/>
      <c r="D60" s="3"/>
      <c r="E60" s="4"/>
      <c r="F60" s="5"/>
      <c r="G60" s="123" t="str">
        <f t="shared" si="1"/>
        <v/>
      </c>
      <c r="H60" s="139"/>
    </row>
    <row r="61" spans="1:8" s="110" customFormat="1" ht="12.95" customHeight="1">
      <c r="A61" s="107">
        <v>43</v>
      </c>
      <c r="B61" s="1"/>
      <c r="C61" s="2"/>
      <c r="D61" s="3"/>
      <c r="E61" s="4"/>
      <c r="F61" s="5"/>
      <c r="G61" s="123" t="str">
        <f t="shared" si="1"/>
        <v/>
      </c>
      <c r="H61" s="139"/>
    </row>
    <row r="62" spans="1:8" s="110" customFormat="1" ht="12.95" customHeight="1">
      <c r="A62" s="107">
        <v>44</v>
      </c>
      <c r="B62" s="1"/>
      <c r="C62" s="2"/>
      <c r="D62" s="3"/>
      <c r="E62" s="4"/>
      <c r="F62" s="5"/>
      <c r="G62" s="123" t="str">
        <f t="shared" si="1"/>
        <v/>
      </c>
      <c r="H62" s="139"/>
    </row>
    <row r="63" spans="1:8" s="110" customFormat="1" ht="12.95" customHeight="1">
      <c r="A63" s="107">
        <v>45</v>
      </c>
      <c r="B63" s="1"/>
      <c r="C63" s="2"/>
      <c r="D63" s="3"/>
      <c r="E63" s="4"/>
      <c r="F63" s="5"/>
      <c r="G63" s="123" t="str">
        <f t="shared" si="1"/>
        <v/>
      </c>
      <c r="H63" s="139"/>
    </row>
    <row r="64" spans="1:8" s="110" customFormat="1" ht="12.95" customHeight="1">
      <c r="A64" s="107">
        <v>46</v>
      </c>
      <c r="B64" s="1"/>
      <c r="C64" s="2"/>
      <c r="D64" s="3"/>
      <c r="E64" s="4"/>
      <c r="F64" s="5"/>
      <c r="G64" s="123" t="str">
        <f t="shared" si="1"/>
        <v/>
      </c>
      <c r="H64" s="139"/>
    </row>
    <row r="65" spans="1:8" s="110" customFormat="1" ht="12.95" customHeight="1">
      <c r="A65" s="107">
        <v>47</v>
      </c>
      <c r="B65" s="1"/>
      <c r="C65" s="2"/>
      <c r="D65" s="3"/>
      <c r="E65" s="4"/>
      <c r="F65" s="5"/>
      <c r="G65" s="123" t="str">
        <f t="shared" si="1"/>
        <v/>
      </c>
      <c r="H65" s="139"/>
    </row>
    <row r="66" spans="1:8" s="110" customFormat="1" ht="12.95" customHeight="1">
      <c r="A66" s="107">
        <v>48</v>
      </c>
      <c r="B66" s="1"/>
      <c r="C66" s="2"/>
      <c r="D66" s="3"/>
      <c r="E66" s="4"/>
      <c r="F66" s="5"/>
      <c r="G66" s="123" t="str">
        <f t="shared" si="1"/>
        <v/>
      </c>
      <c r="H66" s="139"/>
    </row>
    <row r="67" spans="1:8" s="110" customFormat="1" ht="12.95" customHeight="1">
      <c r="A67" s="107">
        <v>49</v>
      </c>
      <c r="B67" s="1"/>
      <c r="C67" s="2"/>
      <c r="D67" s="3"/>
      <c r="E67" s="4"/>
      <c r="F67" s="5"/>
      <c r="G67" s="123" t="str">
        <f t="shared" si="1"/>
        <v/>
      </c>
      <c r="H67" s="139"/>
    </row>
    <row r="68" spans="1:8" s="110" customFormat="1" ht="12.95" customHeight="1">
      <c r="A68" s="107">
        <v>50</v>
      </c>
      <c r="B68" s="1"/>
      <c r="C68" s="2"/>
      <c r="D68" s="3"/>
      <c r="E68" s="4"/>
      <c r="F68" s="5"/>
      <c r="G68" s="123" t="str">
        <f t="shared" si="1"/>
        <v/>
      </c>
      <c r="H68" s="139"/>
    </row>
    <row r="69" spans="1:8" s="110" customFormat="1" ht="12.95" customHeight="1">
      <c r="A69" s="107">
        <v>51</v>
      </c>
      <c r="B69" s="1"/>
      <c r="C69" s="2"/>
      <c r="D69" s="3"/>
      <c r="E69" s="4"/>
      <c r="F69" s="5"/>
      <c r="G69" s="123" t="str">
        <f t="shared" si="1"/>
        <v/>
      </c>
      <c r="H69" s="139"/>
    </row>
    <row r="70" spans="1:8" s="110" customFormat="1" ht="12.95" customHeight="1">
      <c r="A70" s="107">
        <v>52</v>
      </c>
      <c r="B70" s="1"/>
      <c r="C70" s="2"/>
      <c r="D70" s="3"/>
      <c r="E70" s="4"/>
      <c r="F70" s="5"/>
      <c r="G70" s="123" t="str">
        <f t="shared" si="1"/>
        <v/>
      </c>
      <c r="H70" s="139"/>
    </row>
    <row r="71" spans="1:8" s="110" customFormat="1" ht="12.95" customHeight="1">
      <c r="A71" s="107">
        <v>53</v>
      </c>
      <c r="B71" s="1"/>
      <c r="C71" s="2"/>
      <c r="D71" s="3"/>
      <c r="E71" s="4"/>
      <c r="F71" s="5"/>
      <c r="G71" s="123" t="str">
        <f t="shared" si="1"/>
        <v/>
      </c>
      <c r="H71" s="139"/>
    </row>
    <row r="72" spans="1:8" s="110" customFormat="1" ht="12.95" customHeight="1">
      <c r="A72" s="107">
        <v>54</v>
      </c>
      <c r="B72" s="1"/>
      <c r="C72" s="2"/>
      <c r="D72" s="3"/>
      <c r="E72" s="4"/>
      <c r="F72" s="5"/>
      <c r="G72" s="123" t="str">
        <f t="shared" si="1"/>
        <v/>
      </c>
      <c r="H72" s="139"/>
    </row>
    <row r="73" spans="1:8" s="110" customFormat="1" ht="12.95" customHeight="1">
      <c r="A73" s="107">
        <v>55</v>
      </c>
      <c r="B73" s="1"/>
      <c r="C73" s="2"/>
      <c r="D73" s="3"/>
      <c r="E73" s="4"/>
      <c r="F73" s="5"/>
      <c r="G73" s="123" t="str">
        <f t="shared" si="1"/>
        <v/>
      </c>
      <c r="H73" s="139"/>
    </row>
    <row r="74" spans="1:8" s="110" customFormat="1" ht="12.95" customHeight="1">
      <c r="A74" s="107">
        <v>56</v>
      </c>
      <c r="B74" s="1"/>
      <c r="C74" s="2"/>
      <c r="D74" s="3"/>
      <c r="E74" s="4"/>
      <c r="F74" s="5"/>
      <c r="G74" s="123" t="str">
        <f t="shared" si="1"/>
        <v/>
      </c>
      <c r="H74" s="139"/>
    </row>
    <row r="75" spans="1:8" s="110" customFormat="1" ht="12.95" customHeight="1">
      <c r="A75" s="107">
        <v>57</v>
      </c>
      <c r="B75" s="1"/>
      <c r="C75" s="2"/>
      <c r="D75" s="3"/>
      <c r="E75" s="4"/>
      <c r="F75" s="5"/>
      <c r="G75" s="123" t="str">
        <f t="shared" si="1"/>
        <v/>
      </c>
      <c r="H75" s="139"/>
    </row>
    <row r="76" spans="1:8" s="110" customFormat="1" ht="12.95" customHeight="1">
      <c r="A76" s="107">
        <v>58</v>
      </c>
      <c r="B76" s="1"/>
      <c r="C76" s="2"/>
      <c r="D76" s="3"/>
      <c r="E76" s="4"/>
      <c r="F76" s="5"/>
      <c r="G76" s="123" t="str">
        <f t="shared" si="1"/>
        <v/>
      </c>
      <c r="H76" s="139"/>
    </row>
    <row r="77" spans="1:8" s="110" customFormat="1" ht="12.95" customHeight="1">
      <c r="A77" s="107">
        <v>59</v>
      </c>
      <c r="B77" s="1"/>
      <c r="C77" s="2"/>
      <c r="D77" s="3"/>
      <c r="E77" s="4"/>
      <c r="F77" s="5"/>
      <c r="G77" s="123" t="str">
        <f t="shared" si="1"/>
        <v/>
      </c>
      <c r="H77" s="139"/>
    </row>
    <row r="78" spans="1:8" s="110" customFormat="1" ht="12.95" customHeight="1" thickBot="1">
      <c r="A78" s="107">
        <v>60</v>
      </c>
      <c r="B78" s="1"/>
      <c r="C78" s="2"/>
      <c r="D78" s="3"/>
      <c r="E78" s="4"/>
      <c r="F78" s="5"/>
      <c r="G78" s="123" t="str">
        <f t="shared" si="1"/>
        <v/>
      </c>
      <c r="H78" s="139"/>
    </row>
    <row r="79" spans="1:8" s="110" customFormat="1" ht="18.600000000000001" customHeight="1" thickBot="1">
      <c r="A79" s="106"/>
      <c r="B79" s="311" t="s">
        <v>184</v>
      </c>
      <c r="C79" s="312"/>
      <c r="D79" s="140" t="s">
        <v>75</v>
      </c>
      <c r="E79" s="141" t="s">
        <v>75</v>
      </c>
      <c r="F79" s="142" t="s">
        <v>75</v>
      </c>
      <c r="G79" s="130">
        <f>SUMIF(B49:B78,"&lt;&gt;"&amp;"▲補助対象外",G49:G78)</f>
        <v>0</v>
      </c>
      <c r="H79" s="143"/>
    </row>
    <row r="80" spans="1:8" s="110" customFormat="1" ht="18.600000000000001" customHeight="1" thickTop="1" thickBot="1">
      <c r="A80" s="106"/>
      <c r="B80" s="313" t="s">
        <v>185</v>
      </c>
      <c r="C80" s="314"/>
      <c r="D80" s="144" t="s">
        <v>75</v>
      </c>
      <c r="E80" s="145" t="s">
        <v>75</v>
      </c>
      <c r="F80" s="146" t="s">
        <v>75</v>
      </c>
      <c r="G80" s="135">
        <f>SUMIF(B49:B78,"▲補助対象外",G49:G78)</f>
        <v>0</v>
      </c>
      <c r="H80" s="147"/>
    </row>
    <row r="81" spans="1:10" ht="12" customHeight="1">
      <c r="A81" s="106" t="s">
        <v>194</v>
      </c>
      <c r="B81" s="107"/>
      <c r="C81" s="106"/>
      <c r="D81" s="108"/>
      <c r="E81" s="106"/>
      <c r="F81" s="109"/>
      <c r="G81" s="109"/>
      <c r="H81" s="106"/>
    </row>
    <row r="82" spans="1:10" s="110" customFormat="1" ht="35.1" customHeight="1">
      <c r="A82" s="106"/>
      <c r="B82" s="106" t="s">
        <v>65</v>
      </c>
      <c r="C82" s="307"/>
      <c r="D82" s="308"/>
      <c r="E82" s="308"/>
      <c r="F82" s="308"/>
      <c r="G82" s="137" t="s">
        <v>77</v>
      </c>
      <c r="H82" s="106"/>
      <c r="J82" s="138"/>
    </row>
    <row r="83" spans="1:10" s="110" customFormat="1" ht="11.1" customHeight="1">
      <c r="A83" s="106"/>
      <c r="B83" s="107"/>
      <c r="C83" s="309"/>
      <c r="D83" s="309"/>
      <c r="E83" s="309"/>
      <c r="F83" s="309"/>
      <c r="G83" s="309"/>
      <c r="H83" s="106"/>
    </row>
    <row r="84" spans="1:10" s="110" customFormat="1" ht="12" customHeight="1">
      <c r="A84" s="122" t="s">
        <v>67</v>
      </c>
      <c r="B84" s="310" t="s">
        <v>68</v>
      </c>
      <c r="C84" s="310" t="s">
        <v>69</v>
      </c>
      <c r="D84" s="315" t="s">
        <v>39</v>
      </c>
      <c r="E84" s="310" t="s">
        <v>70</v>
      </c>
      <c r="F84" s="316" t="s">
        <v>71</v>
      </c>
      <c r="G84" s="316" t="s">
        <v>72</v>
      </c>
      <c r="H84" s="310" t="s">
        <v>73</v>
      </c>
    </row>
    <row r="85" spans="1:10" s="110" customFormat="1" ht="12" customHeight="1">
      <c r="A85" s="122" t="s">
        <v>74</v>
      </c>
      <c r="B85" s="310"/>
      <c r="C85" s="310"/>
      <c r="D85" s="315"/>
      <c r="E85" s="310"/>
      <c r="F85" s="317"/>
      <c r="G85" s="317"/>
      <c r="H85" s="310"/>
    </row>
    <row r="86" spans="1:10" s="110" customFormat="1" ht="12.95" customHeight="1">
      <c r="A86" s="107">
        <v>61</v>
      </c>
      <c r="B86" s="1"/>
      <c r="C86" s="2"/>
      <c r="D86" s="18"/>
      <c r="E86" s="19"/>
      <c r="F86" s="20"/>
      <c r="G86" s="123" t="str">
        <f>IF(D86*F86=0,"",ROUND(D86*F86,0))</f>
        <v/>
      </c>
      <c r="H86" s="139"/>
    </row>
    <row r="87" spans="1:10" s="110" customFormat="1" ht="12.95" customHeight="1">
      <c r="A87" s="107">
        <v>62</v>
      </c>
      <c r="B87" s="1"/>
      <c r="C87" s="2"/>
      <c r="D87" s="3"/>
      <c r="E87" s="4"/>
      <c r="F87" s="5"/>
      <c r="G87" s="123" t="str">
        <f t="shared" ref="G87:G115" si="2">IF(D87*F87=0,"",ROUND(D87*F87,0))</f>
        <v/>
      </c>
      <c r="H87" s="139"/>
    </row>
    <row r="88" spans="1:10" s="110" customFormat="1" ht="12.95" customHeight="1">
      <c r="A88" s="107">
        <v>63</v>
      </c>
      <c r="B88" s="1"/>
      <c r="C88" s="2"/>
      <c r="D88" s="3"/>
      <c r="E88" s="4"/>
      <c r="F88" s="5"/>
      <c r="G88" s="123" t="str">
        <f t="shared" si="2"/>
        <v/>
      </c>
      <c r="H88" s="139"/>
    </row>
    <row r="89" spans="1:10" s="110" customFormat="1" ht="12.95" customHeight="1">
      <c r="A89" s="107">
        <v>64</v>
      </c>
      <c r="B89" s="1"/>
      <c r="C89" s="2"/>
      <c r="D89" s="3"/>
      <c r="E89" s="4"/>
      <c r="F89" s="5"/>
      <c r="G89" s="123" t="str">
        <f t="shared" si="2"/>
        <v/>
      </c>
      <c r="H89" s="139"/>
    </row>
    <row r="90" spans="1:10" s="110" customFormat="1" ht="12.95" customHeight="1">
      <c r="A90" s="107">
        <v>65</v>
      </c>
      <c r="B90" s="1"/>
      <c r="C90" s="2"/>
      <c r="D90" s="3"/>
      <c r="E90" s="4"/>
      <c r="F90" s="5"/>
      <c r="G90" s="123" t="str">
        <f t="shared" si="2"/>
        <v/>
      </c>
      <c r="H90" s="139"/>
    </row>
    <row r="91" spans="1:10" s="110" customFormat="1" ht="12.95" customHeight="1">
      <c r="A91" s="107">
        <v>66</v>
      </c>
      <c r="B91" s="1"/>
      <c r="C91" s="2"/>
      <c r="D91" s="3"/>
      <c r="E91" s="4"/>
      <c r="F91" s="5"/>
      <c r="G91" s="123" t="str">
        <f t="shared" si="2"/>
        <v/>
      </c>
      <c r="H91" s="139"/>
    </row>
    <row r="92" spans="1:10" s="110" customFormat="1" ht="12.95" customHeight="1">
      <c r="A92" s="107">
        <v>67</v>
      </c>
      <c r="B92" s="1"/>
      <c r="C92" s="2"/>
      <c r="D92" s="3"/>
      <c r="E92" s="4"/>
      <c r="F92" s="5"/>
      <c r="G92" s="123" t="str">
        <f t="shared" si="2"/>
        <v/>
      </c>
      <c r="H92" s="139"/>
    </row>
    <row r="93" spans="1:10" s="110" customFormat="1" ht="12.95" customHeight="1">
      <c r="A93" s="107">
        <v>68</v>
      </c>
      <c r="B93" s="1"/>
      <c r="C93" s="2"/>
      <c r="D93" s="3"/>
      <c r="E93" s="4"/>
      <c r="F93" s="5"/>
      <c r="G93" s="123" t="str">
        <f t="shared" si="2"/>
        <v/>
      </c>
      <c r="H93" s="139"/>
    </row>
    <row r="94" spans="1:10" s="110" customFormat="1" ht="12.95" customHeight="1">
      <c r="A94" s="107">
        <v>69</v>
      </c>
      <c r="B94" s="1"/>
      <c r="C94" s="2"/>
      <c r="D94" s="3"/>
      <c r="E94" s="4"/>
      <c r="F94" s="5"/>
      <c r="G94" s="123" t="str">
        <f t="shared" si="2"/>
        <v/>
      </c>
      <c r="H94" s="139"/>
    </row>
    <row r="95" spans="1:10" s="110" customFormat="1" ht="12.95" customHeight="1">
      <c r="A95" s="107">
        <v>70</v>
      </c>
      <c r="B95" s="1"/>
      <c r="C95" s="2"/>
      <c r="D95" s="3"/>
      <c r="E95" s="4"/>
      <c r="F95" s="5"/>
      <c r="G95" s="123" t="str">
        <f t="shared" si="2"/>
        <v/>
      </c>
      <c r="H95" s="139"/>
    </row>
    <row r="96" spans="1:10" s="110" customFormat="1" ht="12.95" customHeight="1">
      <c r="A96" s="107">
        <v>71</v>
      </c>
      <c r="B96" s="1"/>
      <c r="C96" s="2"/>
      <c r="D96" s="3"/>
      <c r="E96" s="4"/>
      <c r="F96" s="5"/>
      <c r="G96" s="123" t="str">
        <f t="shared" si="2"/>
        <v/>
      </c>
      <c r="H96" s="139"/>
    </row>
    <row r="97" spans="1:8" s="110" customFormat="1" ht="12.95" customHeight="1">
      <c r="A97" s="107">
        <v>72</v>
      </c>
      <c r="B97" s="1"/>
      <c r="C97" s="2"/>
      <c r="D97" s="3"/>
      <c r="E97" s="4"/>
      <c r="F97" s="5"/>
      <c r="G97" s="123" t="str">
        <f t="shared" si="2"/>
        <v/>
      </c>
      <c r="H97" s="139"/>
    </row>
    <row r="98" spans="1:8" s="110" customFormat="1" ht="12.95" customHeight="1">
      <c r="A98" s="107">
        <v>73</v>
      </c>
      <c r="B98" s="1"/>
      <c r="C98" s="2"/>
      <c r="D98" s="3"/>
      <c r="E98" s="4"/>
      <c r="F98" s="5"/>
      <c r="G98" s="123" t="str">
        <f t="shared" si="2"/>
        <v/>
      </c>
      <c r="H98" s="139"/>
    </row>
    <row r="99" spans="1:8" s="110" customFormat="1" ht="12.95" customHeight="1">
      <c r="A99" s="107">
        <v>74</v>
      </c>
      <c r="B99" s="1"/>
      <c r="C99" s="2"/>
      <c r="D99" s="3"/>
      <c r="E99" s="4"/>
      <c r="F99" s="5"/>
      <c r="G99" s="123" t="str">
        <f t="shared" si="2"/>
        <v/>
      </c>
      <c r="H99" s="139"/>
    </row>
    <row r="100" spans="1:8" s="110" customFormat="1" ht="12.95" customHeight="1">
      <c r="A100" s="107">
        <v>75</v>
      </c>
      <c r="B100" s="1"/>
      <c r="C100" s="2"/>
      <c r="D100" s="3"/>
      <c r="E100" s="4"/>
      <c r="F100" s="5"/>
      <c r="G100" s="123" t="str">
        <f t="shared" si="2"/>
        <v/>
      </c>
      <c r="H100" s="139"/>
    </row>
    <row r="101" spans="1:8" s="110" customFormat="1" ht="12.95" customHeight="1">
      <c r="A101" s="107">
        <v>76</v>
      </c>
      <c r="B101" s="1"/>
      <c r="C101" s="2"/>
      <c r="D101" s="3"/>
      <c r="E101" s="4"/>
      <c r="F101" s="5"/>
      <c r="G101" s="123" t="str">
        <f t="shared" si="2"/>
        <v/>
      </c>
      <c r="H101" s="139"/>
    </row>
    <row r="102" spans="1:8" s="110" customFormat="1" ht="12.95" customHeight="1">
      <c r="A102" s="107">
        <v>77</v>
      </c>
      <c r="B102" s="1"/>
      <c r="C102" s="2"/>
      <c r="D102" s="3"/>
      <c r="E102" s="4"/>
      <c r="F102" s="5"/>
      <c r="G102" s="123" t="str">
        <f t="shared" si="2"/>
        <v/>
      </c>
      <c r="H102" s="139"/>
    </row>
    <row r="103" spans="1:8" s="110" customFormat="1" ht="12.95" customHeight="1">
      <c r="A103" s="107">
        <v>78</v>
      </c>
      <c r="B103" s="1"/>
      <c r="C103" s="2"/>
      <c r="D103" s="3"/>
      <c r="E103" s="4"/>
      <c r="F103" s="5"/>
      <c r="G103" s="123" t="str">
        <f t="shared" si="2"/>
        <v/>
      </c>
      <c r="H103" s="139"/>
    </row>
    <row r="104" spans="1:8" s="110" customFormat="1" ht="12.95" customHeight="1">
      <c r="A104" s="107">
        <v>79</v>
      </c>
      <c r="B104" s="1"/>
      <c r="C104" s="2"/>
      <c r="D104" s="3"/>
      <c r="E104" s="4"/>
      <c r="F104" s="5"/>
      <c r="G104" s="123" t="str">
        <f t="shared" si="2"/>
        <v/>
      </c>
      <c r="H104" s="139"/>
    </row>
    <row r="105" spans="1:8" s="110" customFormat="1" ht="12.95" customHeight="1">
      <c r="A105" s="107">
        <v>80</v>
      </c>
      <c r="B105" s="1"/>
      <c r="C105" s="2"/>
      <c r="D105" s="3"/>
      <c r="E105" s="4"/>
      <c r="F105" s="5"/>
      <c r="G105" s="123" t="str">
        <f t="shared" si="2"/>
        <v/>
      </c>
      <c r="H105" s="139"/>
    </row>
    <row r="106" spans="1:8" s="110" customFormat="1" ht="12.95" customHeight="1">
      <c r="A106" s="107">
        <v>81</v>
      </c>
      <c r="B106" s="1"/>
      <c r="C106" s="2"/>
      <c r="D106" s="3"/>
      <c r="E106" s="4"/>
      <c r="F106" s="5"/>
      <c r="G106" s="123" t="str">
        <f t="shared" si="2"/>
        <v/>
      </c>
      <c r="H106" s="139"/>
    </row>
    <row r="107" spans="1:8" s="110" customFormat="1" ht="12.95" customHeight="1">
      <c r="A107" s="107">
        <v>82</v>
      </c>
      <c r="B107" s="1"/>
      <c r="C107" s="2"/>
      <c r="D107" s="3"/>
      <c r="E107" s="4"/>
      <c r="F107" s="5"/>
      <c r="G107" s="123" t="str">
        <f t="shared" si="2"/>
        <v/>
      </c>
      <c r="H107" s="139"/>
    </row>
    <row r="108" spans="1:8" s="110" customFormat="1" ht="12.95" customHeight="1">
      <c r="A108" s="107">
        <v>83</v>
      </c>
      <c r="B108" s="1"/>
      <c r="C108" s="2"/>
      <c r="D108" s="3"/>
      <c r="E108" s="4"/>
      <c r="F108" s="5"/>
      <c r="G108" s="123" t="str">
        <f t="shared" si="2"/>
        <v/>
      </c>
      <c r="H108" s="139"/>
    </row>
    <row r="109" spans="1:8" s="110" customFormat="1" ht="12.95" customHeight="1">
      <c r="A109" s="107">
        <v>84</v>
      </c>
      <c r="B109" s="1"/>
      <c r="C109" s="2"/>
      <c r="D109" s="3"/>
      <c r="E109" s="4"/>
      <c r="F109" s="5"/>
      <c r="G109" s="123" t="str">
        <f t="shared" si="2"/>
        <v/>
      </c>
      <c r="H109" s="139"/>
    </row>
    <row r="110" spans="1:8" s="110" customFormat="1" ht="12.95" customHeight="1">
      <c r="A110" s="107">
        <v>85</v>
      </c>
      <c r="B110" s="1"/>
      <c r="C110" s="2"/>
      <c r="D110" s="3"/>
      <c r="E110" s="4"/>
      <c r="F110" s="5"/>
      <c r="G110" s="123" t="str">
        <f t="shared" si="2"/>
        <v/>
      </c>
      <c r="H110" s="139"/>
    </row>
    <row r="111" spans="1:8" s="110" customFormat="1" ht="12.95" customHeight="1">
      <c r="A111" s="107">
        <v>86</v>
      </c>
      <c r="B111" s="1"/>
      <c r="C111" s="2"/>
      <c r="D111" s="3"/>
      <c r="E111" s="4"/>
      <c r="F111" s="5"/>
      <c r="G111" s="123" t="str">
        <f t="shared" si="2"/>
        <v/>
      </c>
      <c r="H111" s="139"/>
    </row>
    <row r="112" spans="1:8" s="110" customFormat="1" ht="12.95" customHeight="1">
      <c r="A112" s="107">
        <v>87</v>
      </c>
      <c r="B112" s="1"/>
      <c r="C112" s="2"/>
      <c r="D112" s="3"/>
      <c r="E112" s="4"/>
      <c r="F112" s="5"/>
      <c r="G112" s="123" t="str">
        <f t="shared" si="2"/>
        <v/>
      </c>
      <c r="H112" s="139"/>
    </row>
    <row r="113" spans="1:10" s="110" customFormat="1" ht="12.95" customHeight="1">
      <c r="A113" s="107">
        <v>88</v>
      </c>
      <c r="B113" s="1"/>
      <c r="C113" s="2"/>
      <c r="D113" s="3"/>
      <c r="E113" s="4"/>
      <c r="F113" s="5"/>
      <c r="G113" s="123" t="str">
        <f t="shared" si="2"/>
        <v/>
      </c>
      <c r="H113" s="139"/>
    </row>
    <row r="114" spans="1:10" s="110" customFormat="1" ht="12.95" customHeight="1">
      <c r="A114" s="107">
        <v>89</v>
      </c>
      <c r="B114" s="1"/>
      <c r="C114" s="2"/>
      <c r="D114" s="3"/>
      <c r="E114" s="4"/>
      <c r="F114" s="5"/>
      <c r="G114" s="123" t="str">
        <f t="shared" si="2"/>
        <v/>
      </c>
      <c r="H114" s="139"/>
    </row>
    <row r="115" spans="1:10" s="110" customFormat="1" ht="12.95" customHeight="1" thickBot="1">
      <c r="A115" s="107">
        <v>90</v>
      </c>
      <c r="B115" s="1"/>
      <c r="C115" s="2"/>
      <c r="D115" s="3"/>
      <c r="E115" s="4"/>
      <c r="F115" s="5"/>
      <c r="G115" s="123" t="str">
        <f t="shared" si="2"/>
        <v/>
      </c>
      <c r="H115" s="139"/>
    </row>
    <row r="116" spans="1:10" s="110" customFormat="1" ht="18.600000000000001" customHeight="1" thickBot="1">
      <c r="A116" s="106"/>
      <c r="B116" s="311" t="s">
        <v>186</v>
      </c>
      <c r="C116" s="312"/>
      <c r="D116" s="140" t="s">
        <v>75</v>
      </c>
      <c r="E116" s="141" t="s">
        <v>75</v>
      </c>
      <c r="F116" s="142" t="s">
        <v>75</v>
      </c>
      <c r="G116" s="130">
        <f>SUMIF(B86:B115,"&lt;&gt;"&amp;"▲補助対象外",G86:G115)</f>
        <v>0</v>
      </c>
      <c r="H116" s="143"/>
    </row>
    <row r="117" spans="1:10" s="110" customFormat="1" ht="18.600000000000001" customHeight="1" thickTop="1" thickBot="1">
      <c r="A117" s="106"/>
      <c r="B117" s="313" t="s">
        <v>187</v>
      </c>
      <c r="C117" s="314"/>
      <c r="D117" s="144" t="s">
        <v>75</v>
      </c>
      <c r="E117" s="145" t="s">
        <v>75</v>
      </c>
      <c r="F117" s="146" t="s">
        <v>75</v>
      </c>
      <c r="G117" s="135">
        <f>SUMIF(B86:B115,"▲補助対象外",G86:G115)</f>
        <v>0</v>
      </c>
      <c r="H117" s="147"/>
    </row>
    <row r="118" spans="1:10" ht="12" customHeight="1">
      <c r="A118" s="106" t="s">
        <v>194</v>
      </c>
      <c r="B118" s="107"/>
      <c r="C118" s="106"/>
      <c r="D118" s="108"/>
      <c r="E118" s="106"/>
      <c r="F118" s="109"/>
      <c r="G118" s="109"/>
      <c r="H118" s="106"/>
    </row>
    <row r="119" spans="1:10" s="110" customFormat="1" ht="35.1" customHeight="1">
      <c r="A119" s="106"/>
      <c r="B119" s="106" t="s">
        <v>65</v>
      </c>
      <c r="C119" s="307"/>
      <c r="D119" s="308"/>
      <c r="E119" s="308"/>
      <c r="F119" s="308"/>
      <c r="G119" s="148" t="s">
        <v>78</v>
      </c>
      <c r="H119" s="106"/>
      <c r="J119" s="138">
        <v>0</v>
      </c>
    </row>
    <row r="120" spans="1:10" s="110" customFormat="1" ht="11.1" customHeight="1">
      <c r="A120" s="106"/>
      <c r="B120" s="107"/>
      <c r="C120" s="309"/>
      <c r="D120" s="309"/>
      <c r="E120" s="309"/>
      <c r="F120" s="309"/>
      <c r="G120" s="309"/>
      <c r="H120" s="106"/>
    </row>
    <row r="121" spans="1:10" s="110" customFormat="1" ht="12" customHeight="1">
      <c r="A121" s="122" t="s">
        <v>67</v>
      </c>
      <c r="B121" s="310" t="s">
        <v>68</v>
      </c>
      <c r="C121" s="310" t="s">
        <v>69</v>
      </c>
      <c r="D121" s="315" t="s">
        <v>39</v>
      </c>
      <c r="E121" s="310" t="s">
        <v>70</v>
      </c>
      <c r="F121" s="316" t="s">
        <v>71</v>
      </c>
      <c r="G121" s="316" t="s">
        <v>72</v>
      </c>
      <c r="H121" s="310" t="s">
        <v>73</v>
      </c>
    </row>
    <row r="122" spans="1:10" s="110" customFormat="1" ht="12" customHeight="1">
      <c r="A122" s="122" t="s">
        <v>74</v>
      </c>
      <c r="B122" s="310"/>
      <c r="C122" s="310"/>
      <c r="D122" s="315"/>
      <c r="E122" s="310"/>
      <c r="F122" s="317"/>
      <c r="G122" s="317"/>
      <c r="H122" s="310"/>
    </row>
    <row r="123" spans="1:10" s="110" customFormat="1" ht="12.95" customHeight="1">
      <c r="A123" s="107">
        <v>91</v>
      </c>
      <c r="B123" s="1"/>
      <c r="C123" s="2"/>
      <c r="D123" s="3"/>
      <c r="E123" s="4"/>
      <c r="F123" s="5"/>
      <c r="G123" s="123" t="str">
        <f>IF(D123*F123=0,"",ROUND(D123*F123,0))</f>
        <v/>
      </c>
      <c r="H123" s="139"/>
    </row>
    <row r="124" spans="1:10" s="110" customFormat="1" ht="12.95" customHeight="1">
      <c r="A124" s="107">
        <v>92</v>
      </c>
      <c r="B124" s="1"/>
      <c r="C124" s="2"/>
      <c r="D124" s="3"/>
      <c r="E124" s="4"/>
      <c r="F124" s="5"/>
      <c r="G124" s="123" t="str">
        <f t="shared" ref="G124:G152" si="3">IF(D124*F124=0,"",ROUND(D124*F124,0))</f>
        <v/>
      </c>
      <c r="H124" s="139"/>
    </row>
    <row r="125" spans="1:10" s="110" customFormat="1" ht="12.95" customHeight="1">
      <c r="A125" s="107">
        <v>93</v>
      </c>
      <c r="B125" s="1"/>
      <c r="C125" s="2"/>
      <c r="D125" s="3"/>
      <c r="E125" s="4"/>
      <c r="F125" s="5"/>
      <c r="G125" s="123" t="str">
        <f t="shared" si="3"/>
        <v/>
      </c>
      <c r="H125" s="139"/>
    </row>
    <row r="126" spans="1:10" s="110" customFormat="1" ht="12.95" customHeight="1">
      <c r="A126" s="107">
        <v>94</v>
      </c>
      <c r="B126" s="1"/>
      <c r="C126" s="2"/>
      <c r="D126" s="3"/>
      <c r="E126" s="4"/>
      <c r="F126" s="5"/>
      <c r="G126" s="123" t="str">
        <f t="shared" si="3"/>
        <v/>
      </c>
      <c r="H126" s="139"/>
    </row>
    <row r="127" spans="1:10" s="110" customFormat="1" ht="12.95" customHeight="1">
      <c r="A127" s="107">
        <v>95</v>
      </c>
      <c r="B127" s="1"/>
      <c r="C127" s="2"/>
      <c r="D127" s="3"/>
      <c r="E127" s="4"/>
      <c r="F127" s="5"/>
      <c r="G127" s="123" t="str">
        <f t="shared" si="3"/>
        <v/>
      </c>
      <c r="H127" s="139"/>
    </row>
    <row r="128" spans="1:10" s="110" customFormat="1" ht="12.95" customHeight="1">
      <c r="A128" s="107">
        <v>96</v>
      </c>
      <c r="B128" s="1"/>
      <c r="C128" s="2"/>
      <c r="D128" s="3"/>
      <c r="E128" s="4"/>
      <c r="F128" s="5"/>
      <c r="G128" s="123" t="str">
        <f t="shared" si="3"/>
        <v/>
      </c>
      <c r="H128" s="139"/>
    </row>
    <row r="129" spans="1:8" s="110" customFormat="1" ht="12.95" customHeight="1">
      <c r="A129" s="107">
        <v>97</v>
      </c>
      <c r="B129" s="1"/>
      <c r="C129" s="2"/>
      <c r="D129" s="3"/>
      <c r="E129" s="4"/>
      <c r="F129" s="5"/>
      <c r="G129" s="123" t="str">
        <f t="shared" si="3"/>
        <v/>
      </c>
      <c r="H129" s="139"/>
    </row>
    <row r="130" spans="1:8" s="110" customFormat="1" ht="12.95" customHeight="1">
      <c r="A130" s="107">
        <v>98</v>
      </c>
      <c r="B130" s="1"/>
      <c r="C130" s="2"/>
      <c r="D130" s="3"/>
      <c r="E130" s="4"/>
      <c r="F130" s="5"/>
      <c r="G130" s="123" t="str">
        <f t="shared" si="3"/>
        <v/>
      </c>
      <c r="H130" s="139"/>
    </row>
    <row r="131" spans="1:8" s="110" customFormat="1" ht="12.95" customHeight="1">
      <c r="A131" s="107">
        <v>99</v>
      </c>
      <c r="B131" s="1"/>
      <c r="C131" s="2"/>
      <c r="D131" s="3"/>
      <c r="E131" s="4"/>
      <c r="F131" s="5"/>
      <c r="G131" s="123" t="str">
        <f t="shared" si="3"/>
        <v/>
      </c>
      <c r="H131" s="139"/>
    </row>
    <row r="132" spans="1:8" s="110" customFormat="1" ht="12.95" customHeight="1">
      <c r="A132" s="107">
        <v>100</v>
      </c>
      <c r="B132" s="1"/>
      <c r="C132" s="2"/>
      <c r="D132" s="3"/>
      <c r="E132" s="4"/>
      <c r="F132" s="5"/>
      <c r="G132" s="123" t="str">
        <f t="shared" si="3"/>
        <v/>
      </c>
      <c r="H132" s="139"/>
    </row>
    <row r="133" spans="1:8" s="110" customFormat="1" ht="12.95" customHeight="1">
      <c r="A133" s="107">
        <v>101</v>
      </c>
      <c r="B133" s="1"/>
      <c r="C133" s="2"/>
      <c r="D133" s="3"/>
      <c r="E133" s="4"/>
      <c r="F133" s="5"/>
      <c r="G133" s="123" t="str">
        <f t="shared" si="3"/>
        <v/>
      </c>
      <c r="H133" s="139"/>
    </row>
    <row r="134" spans="1:8" s="110" customFormat="1" ht="12.95" customHeight="1">
      <c r="A134" s="107">
        <v>102</v>
      </c>
      <c r="B134" s="1"/>
      <c r="C134" s="2"/>
      <c r="D134" s="3"/>
      <c r="E134" s="4"/>
      <c r="F134" s="5"/>
      <c r="G134" s="123" t="str">
        <f t="shared" si="3"/>
        <v/>
      </c>
      <c r="H134" s="139"/>
    </row>
    <row r="135" spans="1:8" s="110" customFormat="1" ht="12.95" customHeight="1">
      <c r="A135" s="107">
        <v>103</v>
      </c>
      <c r="B135" s="1"/>
      <c r="C135" s="2"/>
      <c r="D135" s="3"/>
      <c r="E135" s="4"/>
      <c r="F135" s="5"/>
      <c r="G135" s="123" t="str">
        <f t="shared" si="3"/>
        <v/>
      </c>
      <c r="H135" s="139"/>
    </row>
    <row r="136" spans="1:8" s="110" customFormat="1" ht="12.95" customHeight="1">
      <c r="A136" s="107">
        <v>104</v>
      </c>
      <c r="B136" s="1"/>
      <c r="C136" s="2"/>
      <c r="D136" s="3"/>
      <c r="E136" s="4"/>
      <c r="F136" s="5"/>
      <c r="G136" s="123" t="str">
        <f t="shared" si="3"/>
        <v/>
      </c>
      <c r="H136" s="139"/>
    </row>
    <row r="137" spans="1:8" s="110" customFormat="1" ht="12.95" customHeight="1">
      <c r="A137" s="107">
        <v>105</v>
      </c>
      <c r="B137" s="1"/>
      <c r="C137" s="2"/>
      <c r="D137" s="3"/>
      <c r="E137" s="4"/>
      <c r="F137" s="5"/>
      <c r="G137" s="123" t="str">
        <f t="shared" si="3"/>
        <v/>
      </c>
      <c r="H137" s="139"/>
    </row>
    <row r="138" spans="1:8" s="110" customFormat="1" ht="12.95" customHeight="1">
      <c r="A138" s="107">
        <v>106</v>
      </c>
      <c r="B138" s="1"/>
      <c r="C138" s="2"/>
      <c r="D138" s="3"/>
      <c r="E138" s="4"/>
      <c r="F138" s="5"/>
      <c r="G138" s="123" t="str">
        <f t="shared" si="3"/>
        <v/>
      </c>
      <c r="H138" s="139"/>
    </row>
    <row r="139" spans="1:8" s="110" customFormat="1" ht="12.95" customHeight="1">
      <c r="A139" s="107">
        <v>107</v>
      </c>
      <c r="B139" s="1"/>
      <c r="C139" s="2"/>
      <c r="D139" s="3"/>
      <c r="E139" s="4"/>
      <c r="F139" s="5"/>
      <c r="G139" s="123" t="str">
        <f t="shared" si="3"/>
        <v/>
      </c>
      <c r="H139" s="139"/>
    </row>
    <row r="140" spans="1:8" s="110" customFormat="1" ht="12.95" customHeight="1">
      <c r="A140" s="107">
        <v>108</v>
      </c>
      <c r="B140" s="1"/>
      <c r="C140" s="2"/>
      <c r="D140" s="3"/>
      <c r="E140" s="4"/>
      <c r="F140" s="5"/>
      <c r="G140" s="123" t="str">
        <f t="shared" si="3"/>
        <v/>
      </c>
      <c r="H140" s="139"/>
    </row>
    <row r="141" spans="1:8" s="110" customFormat="1" ht="12.95" customHeight="1">
      <c r="A141" s="107">
        <v>109</v>
      </c>
      <c r="B141" s="1"/>
      <c r="C141" s="2"/>
      <c r="D141" s="3"/>
      <c r="E141" s="4"/>
      <c r="F141" s="5"/>
      <c r="G141" s="123" t="str">
        <f t="shared" si="3"/>
        <v/>
      </c>
      <c r="H141" s="139"/>
    </row>
    <row r="142" spans="1:8" s="110" customFormat="1" ht="12.95" customHeight="1">
      <c r="A142" s="107">
        <v>110</v>
      </c>
      <c r="B142" s="1"/>
      <c r="C142" s="2"/>
      <c r="D142" s="3"/>
      <c r="E142" s="4"/>
      <c r="F142" s="5"/>
      <c r="G142" s="123" t="str">
        <f t="shared" si="3"/>
        <v/>
      </c>
      <c r="H142" s="139"/>
    </row>
    <row r="143" spans="1:8" s="110" customFormat="1" ht="12.95" customHeight="1">
      <c r="A143" s="107">
        <v>111</v>
      </c>
      <c r="B143" s="1"/>
      <c r="C143" s="2"/>
      <c r="D143" s="3"/>
      <c r="E143" s="4"/>
      <c r="F143" s="5"/>
      <c r="G143" s="123" t="str">
        <f t="shared" si="3"/>
        <v/>
      </c>
      <c r="H143" s="139"/>
    </row>
    <row r="144" spans="1:8" s="110" customFormat="1" ht="12.95" customHeight="1">
      <c r="A144" s="107">
        <v>112</v>
      </c>
      <c r="B144" s="1"/>
      <c r="C144" s="2"/>
      <c r="D144" s="3"/>
      <c r="E144" s="4"/>
      <c r="F144" s="5"/>
      <c r="G144" s="123" t="str">
        <f t="shared" si="3"/>
        <v/>
      </c>
      <c r="H144" s="139"/>
    </row>
    <row r="145" spans="1:8" s="110" customFormat="1" ht="12.95" customHeight="1">
      <c r="A145" s="107">
        <v>113</v>
      </c>
      <c r="B145" s="1"/>
      <c r="C145" s="2"/>
      <c r="D145" s="3"/>
      <c r="E145" s="4"/>
      <c r="F145" s="5"/>
      <c r="G145" s="123" t="str">
        <f t="shared" si="3"/>
        <v/>
      </c>
      <c r="H145" s="139"/>
    </row>
    <row r="146" spans="1:8" s="110" customFormat="1" ht="12.95" customHeight="1">
      <c r="A146" s="107">
        <v>114</v>
      </c>
      <c r="B146" s="1"/>
      <c r="C146" s="2"/>
      <c r="D146" s="3"/>
      <c r="E146" s="4"/>
      <c r="F146" s="5"/>
      <c r="G146" s="123" t="str">
        <f t="shared" si="3"/>
        <v/>
      </c>
      <c r="H146" s="139"/>
    </row>
    <row r="147" spans="1:8" s="110" customFormat="1" ht="12.95" customHeight="1">
      <c r="A147" s="107">
        <v>115</v>
      </c>
      <c r="B147" s="1"/>
      <c r="C147" s="2"/>
      <c r="D147" s="3"/>
      <c r="E147" s="4"/>
      <c r="F147" s="5"/>
      <c r="G147" s="123" t="str">
        <f t="shared" si="3"/>
        <v/>
      </c>
      <c r="H147" s="139"/>
    </row>
    <row r="148" spans="1:8" s="110" customFormat="1" ht="12.95" customHeight="1">
      <c r="A148" s="107">
        <v>116</v>
      </c>
      <c r="B148" s="1"/>
      <c r="C148" s="2"/>
      <c r="D148" s="3"/>
      <c r="E148" s="4"/>
      <c r="F148" s="5"/>
      <c r="G148" s="123" t="str">
        <f t="shared" si="3"/>
        <v/>
      </c>
      <c r="H148" s="139"/>
    </row>
    <row r="149" spans="1:8" s="110" customFormat="1" ht="12.95" customHeight="1">
      <c r="A149" s="107">
        <v>117</v>
      </c>
      <c r="B149" s="1"/>
      <c r="C149" s="2"/>
      <c r="D149" s="3"/>
      <c r="E149" s="4"/>
      <c r="F149" s="5"/>
      <c r="G149" s="123" t="str">
        <f t="shared" si="3"/>
        <v/>
      </c>
      <c r="H149" s="139"/>
    </row>
    <row r="150" spans="1:8" s="110" customFormat="1" ht="12.95" customHeight="1">
      <c r="A150" s="107">
        <v>118</v>
      </c>
      <c r="B150" s="1"/>
      <c r="C150" s="2"/>
      <c r="D150" s="3"/>
      <c r="E150" s="4"/>
      <c r="F150" s="5"/>
      <c r="G150" s="123" t="str">
        <f t="shared" si="3"/>
        <v/>
      </c>
      <c r="H150" s="139"/>
    </row>
    <row r="151" spans="1:8" s="110" customFormat="1" ht="12.95" customHeight="1">
      <c r="A151" s="107">
        <v>119</v>
      </c>
      <c r="B151" s="1"/>
      <c r="C151" s="2"/>
      <c r="D151" s="3"/>
      <c r="E151" s="4"/>
      <c r="F151" s="5"/>
      <c r="G151" s="123" t="str">
        <f t="shared" si="3"/>
        <v/>
      </c>
      <c r="H151" s="139"/>
    </row>
    <row r="152" spans="1:8" s="110" customFormat="1" ht="12.95" customHeight="1" thickBot="1">
      <c r="A152" s="107">
        <v>120</v>
      </c>
      <c r="B152" s="1"/>
      <c r="C152" s="2"/>
      <c r="D152" s="3"/>
      <c r="E152" s="4"/>
      <c r="F152" s="5"/>
      <c r="G152" s="123" t="str">
        <f t="shared" si="3"/>
        <v/>
      </c>
      <c r="H152" s="139"/>
    </row>
    <row r="153" spans="1:8" s="110" customFormat="1" ht="18.600000000000001" customHeight="1" thickBot="1">
      <c r="A153" s="106"/>
      <c r="B153" s="311" t="s">
        <v>188</v>
      </c>
      <c r="C153" s="312"/>
      <c r="D153" s="140" t="s">
        <v>75</v>
      </c>
      <c r="E153" s="141" t="s">
        <v>75</v>
      </c>
      <c r="F153" s="142" t="s">
        <v>75</v>
      </c>
      <c r="G153" s="130">
        <f>SUMIF(B123:B152,"&lt;&gt;"&amp;"▲補助対象外",G123:G152)</f>
        <v>0</v>
      </c>
      <c r="H153" s="143"/>
    </row>
    <row r="154" spans="1:8" s="110" customFormat="1" ht="18.600000000000001" customHeight="1" thickTop="1" thickBot="1">
      <c r="A154" s="106"/>
      <c r="B154" s="313" t="s">
        <v>189</v>
      </c>
      <c r="C154" s="314"/>
      <c r="D154" s="144" t="s">
        <v>75</v>
      </c>
      <c r="E154" s="145" t="s">
        <v>75</v>
      </c>
      <c r="F154" s="146" t="s">
        <v>75</v>
      </c>
      <c r="G154" s="135">
        <f>SUMIF(B123:B152,"▲補助対象外",G123:G152)</f>
        <v>0</v>
      </c>
      <c r="H154" s="147"/>
    </row>
  </sheetData>
  <sheetProtection algorithmName="SHA-512" hashValue="CS8I0bZ0mUCbivOebCcC0yXHjyDm6IEt0W1ukNXrxqsiVNncv2c7442Bjgz9vn8I3rR9fuNvSKWB2FcW2lKcUQ==" saltValue="Uy/hhrYT84G1lh/kgJIn9Q==" spinCount="100000" sheet="1" objects="1" scenarios="1" formatCells="0"/>
  <mergeCells count="45">
    <mergeCell ref="C8:F8"/>
    <mergeCell ref="C9:G9"/>
    <mergeCell ref="B10:B11"/>
    <mergeCell ref="C10:C11"/>
    <mergeCell ref="D10:D11"/>
    <mergeCell ref="E10:E11"/>
    <mergeCell ref="F10:F11"/>
    <mergeCell ref="G10:G11"/>
    <mergeCell ref="B42:C42"/>
    <mergeCell ref="B43:C43"/>
    <mergeCell ref="F47:F48"/>
    <mergeCell ref="G47:G48"/>
    <mergeCell ref="H10:H11"/>
    <mergeCell ref="C45:F45"/>
    <mergeCell ref="E47:E48"/>
    <mergeCell ref="H121:H122"/>
    <mergeCell ref="B153:C153"/>
    <mergeCell ref="B154:C154"/>
    <mergeCell ref="B121:B122"/>
    <mergeCell ref="C121:C122"/>
    <mergeCell ref="D121:D122"/>
    <mergeCell ref="E121:E122"/>
    <mergeCell ref="F121:F122"/>
    <mergeCell ref="G121:G122"/>
    <mergeCell ref="G84:G85"/>
    <mergeCell ref="H84:H85"/>
    <mergeCell ref="B116:C116"/>
    <mergeCell ref="B117:C117"/>
    <mergeCell ref="C119:F119"/>
    <mergeCell ref="C82:F82"/>
    <mergeCell ref="C7:G7"/>
    <mergeCell ref="C120:G120"/>
    <mergeCell ref="H47:H48"/>
    <mergeCell ref="B79:C79"/>
    <mergeCell ref="B80:C80"/>
    <mergeCell ref="C83:G83"/>
    <mergeCell ref="B84:B85"/>
    <mergeCell ref="C84:C85"/>
    <mergeCell ref="D84:D85"/>
    <mergeCell ref="E84:E85"/>
    <mergeCell ref="F84:F85"/>
    <mergeCell ref="C46:G46"/>
    <mergeCell ref="B47:B48"/>
    <mergeCell ref="C47:C48"/>
    <mergeCell ref="D47:D48"/>
  </mergeCells>
  <phoneticPr fontId="4"/>
  <conditionalFormatting sqref="B12:H41">
    <cfRule type="expression" dxfId="62" priority="14">
      <formula>$B12="▲補助対象外"</formula>
    </cfRule>
  </conditionalFormatting>
  <conditionalFormatting sqref="B49:H78">
    <cfRule type="expression" dxfId="61" priority="9">
      <formula>$B49="▲補助対象外"</formula>
    </cfRule>
  </conditionalFormatting>
  <conditionalFormatting sqref="B86:H115">
    <cfRule type="expression" dxfId="60" priority="8">
      <formula>$B86="▲補助対象外"</formula>
    </cfRule>
  </conditionalFormatting>
  <conditionalFormatting sqref="B123:H152">
    <cfRule type="expression" dxfId="59" priority="7">
      <formula>$B123="▲補助対象外"</formula>
    </cfRule>
  </conditionalFormatting>
  <conditionalFormatting sqref="D49:F49">
    <cfRule type="expression" dxfId="58" priority="2">
      <formula>$B49="▲助成対象外"</formula>
    </cfRule>
  </conditionalFormatting>
  <conditionalFormatting sqref="D86:F86">
    <cfRule type="expression" dxfId="57" priority="1">
      <formula>$B86="▲助成対象外"</formula>
    </cfRule>
  </conditionalFormatting>
  <conditionalFormatting sqref="E50:E78">
    <cfRule type="expression" dxfId="56" priority="4">
      <formula>$B50="▲助成対象外"</formula>
    </cfRule>
  </conditionalFormatting>
  <dataValidations count="2">
    <dataValidation type="list" allowBlank="1" showInputMessage="1" sqref="B123:B152 B86:B115 B49:B78 B12:B41" xr:uid="{00000000-0002-0000-0800-000000000000}">
      <formula1>$M$12:$M$16</formula1>
    </dataValidation>
    <dataValidation type="list" allowBlank="1" showInputMessage="1" sqref="E12:E41 E86:E115 E123:E152 E49:E78" xr:uid="{00000000-0002-0000-0800-000003000000}">
      <formula1>$O$12:$O$24</formula1>
    </dataValidation>
  </dataValidations>
  <pageMargins left="0.70866141732283472" right="0.70866141732283472" top="0.74803149606299213" bottom="0.74803149606299213" header="0.31496062992125984" footer="0.31496062992125984"/>
  <pageSetup paperSize="9" scale="93" fitToHeight="0" orientation="landscape" blackAndWhite="1" r:id="rId1"/>
  <headerFooter>
    <oddFooter>&amp;R（日本産業規格A列4番）</oddFooter>
  </headerFooter>
  <rowBreaks count="3" manualBreakCount="3">
    <brk id="43" max="7" man="1"/>
    <brk id="80" max="7" man="1"/>
    <brk id="117"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設備種別リスト!$A$2:$A$20</xm:f>
          </x14:formula1>
          <xm:sqref>C119:F119 C8:F8 C45:F45 C82:F82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AA45"/>
  <sheetViews>
    <sheetView view="pageBreakPreview" zoomScale="85" zoomScaleNormal="100" zoomScaleSheetLayoutView="85" workbookViewId="0">
      <selection activeCell="C14" sqref="C14"/>
    </sheetView>
  </sheetViews>
  <sheetFormatPr defaultColWidth="8.625" defaultRowHeight="18.75"/>
  <cols>
    <col min="1" max="1" width="9.625" customWidth="1"/>
    <col min="2" max="2" width="5.125" customWidth="1"/>
    <col min="3" max="12" width="10" customWidth="1"/>
    <col min="13" max="14" width="8.125" customWidth="1"/>
    <col min="16" max="16" width="8.625" hidden="1" customWidth="1"/>
  </cols>
  <sheetData>
    <row r="1" spans="1:27">
      <c r="A1" s="152"/>
      <c r="B1" s="152"/>
      <c r="C1" s="152"/>
      <c r="D1" s="152"/>
      <c r="E1" s="152"/>
      <c r="F1" s="152"/>
      <c r="G1" s="152"/>
      <c r="H1" s="152"/>
      <c r="I1" s="152"/>
      <c r="J1" s="152"/>
      <c r="K1" s="152"/>
      <c r="L1" s="152"/>
      <c r="M1" s="152"/>
      <c r="N1" s="152"/>
    </row>
    <row r="2" spans="1:27" s="111" customFormat="1" ht="15" customHeight="1">
      <c r="A2" s="153"/>
      <c r="B2" s="154" t="s">
        <v>176</v>
      </c>
      <c r="C2" s="108"/>
      <c r="D2" s="106"/>
      <c r="E2" s="109"/>
      <c r="F2" s="109"/>
      <c r="G2" s="106"/>
      <c r="H2" s="106"/>
      <c r="I2" s="106"/>
      <c r="J2" s="106"/>
      <c r="K2" s="106"/>
      <c r="L2" s="154"/>
      <c r="M2" s="106"/>
      <c r="N2" s="106"/>
      <c r="O2" s="110"/>
      <c r="P2" s="110"/>
      <c r="Q2" s="155"/>
      <c r="W2" s="156"/>
      <c r="X2" s="156"/>
    </row>
    <row r="3" spans="1:27" s="110" customFormat="1" ht="15" customHeight="1">
      <c r="A3" s="157"/>
      <c r="B3" s="154" t="s">
        <v>62</v>
      </c>
      <c r="C3" s="108"/>
      <c r="D3" s="106"/>
      <c r="E3" s="109"/>
      <c r="F3" s="109"/>
      <c r="G3" s="106"/>
      <c r="H3" s="106"/>
      <c r="I3" s="106"/>
      <c r="J3" s="106"/>
      <c r="K3" s="106"/>
      <c r="L3" s="106"/>
      <c r="M3" s="106"/>
      <c r="N3" s="106"/>
      <c r="Q3" s="155"/>
      <c r="W3" s="155"/>
      <c r="X3" s="155"/>
    </row>
    <row r="4" spans="1:27" s="110" customFormat="1" ht="15" customHeight="1">
      <c r="A4" s="158"/>
      <c r="B4" s="154" t="s">
        <v>177</v>
      </c>
      <c r="C4" s="108"/>
      <c r="D4" s="106"/>
      <c r="E4" s="109"/>
      <c r="F4" s="109"/>
      <c r="G4" s="106"/>
      <c r="H4" s="106"/>
      <c r="I4" s="106"/>
      <c r="J4" s="106"/>
      <c r="K4" s="106"/>
      <c r="L4" s="106"/>
      <c r="M4" s="106"/>
      <c r="N4" s="106"/>
      <c r="Q4" s="155"/>
      <c r="W4" s="155"/>
      <c r="X4" s="155"/>
    </row>
    <row r="5" spans="1:27" s="162" customFormat="1" ht="18" customHeight="1">
      <c r="A5" s="159"/>
      <c r="B5" s="160" t="s">
        <v>139</v>
      </c>
      <c r="C5" s="159"/>
      <c r="D5" s="159"/>
      <c r="E5" s="159"/>
      <c r="F5" s="159"/>
      <c r="G5" s="159"/>
      <c r="H5" s="159"/>
      <c r="I5" s="159"/>
      <c r="J5" s="161"/>
      <c r="K5" s="159"/>
      <c r="L5" s="159"/>
      <c r="M5" s="159"/>
      <c r="N5" s="159"/>
      <c r="Y5" s="163"/>
      <c r="Z5" s="163"/>
      <c r="AA5" s="163"/>
    </row>
    <row r="6" spans="1:27" s="162" customFormat="1" ht="18" customHeight="1">
      <c r="A6" s="159"/>
      <c r="B6" s="160" t="s">
        <v>140</v>
      </c>
      <c r="C6" s="159"/>
      <c r="D6" s="159"/>
      <c r="E6" s="159"/>
      <c r="F6" s="159"/>
      <c r="G6" s="159"/>
      <c r="H6" s="159"/>
      <c r="I6" s="159"/>
      <c r="J6" s="161"/>
      <c r="K6" s="159"/>
      <c r="L6" s="159"/>
      <c r="M6" s="159"/>
      <c r="N6" s="159"/>
      <c r="Y6" s="163"/>
      <c r="Z6" s="163"/>
      <c r="AA6" s="163"/>
    </row>
    <row r="7" spans="1:27" s="162" customFormat="1" ht="18" customHeight="1">
      <c r="A7" s="159"/>
      <c r="B7" s="160" t="s">
        <v>141</v>
      </c>
      <c r="C7" s="159"/>
      <c r="D7" s="159"/>
      <c r="E7" s="159"/>
      <c r="F7" s="159"/>
      <c r="G7" s="159"/>
      <c r="H7" s="159"/>
      <c r="I7" s="159"/>
      <c r="J7" s="161"/>
      <c r="K7" s="159"/>
      <c r="L7" s="159"/>
      <c r="M7" s="159"/>
      <c r="N7" s="159"/>
      <c r="Y7" s="163"/>
      <c r="Z7" s="163"/>
      <c r="AA7" s="163"/>
    </row>
    <row r="8" spans="1:27" ht="17.100000000000001" customHeight="1">
      <c r="A8" s="152"/>
      <c r="B8" s="152"/>
      <c r="C8" s="152"/>
      <c r="D8" s="152"/>
      <c r="E8" s="152"/>
      <c r="F8" s="152"/>
      <c r="G8" s="152"/>
      <c r="H8" s="152"/>
      <c r="I8" s="152"/>
      <c r="J8" s="152"/>
      <c r="K8" s="152"/>
      <c r="L8" s="152"/>
      <c r="M8" s="117"/>
      <c r="N8" s="117"/>
    </row>
    <row r="9" spans="1:27" s="125" customFormat="1" ht="15" customHeight="1">
      <c r="A9" s="164" t="s">
        <v>195</v>
      </c>
      <c r="B9" s="165"/>
      <c r="C9" s="161"/>
      <c r="D9" s="161"/>
      <c r="E9" s="161"/>
      <c r="F9" s="161"/>
      <c r="G9" s="161"/>
      <c r="H9" s="161"/>
      <c r="I9" s="161"/>
      <c r="J9" s="161"/>
      <c r="K9" s="161"/>
      <c r="L9" s="166"/>
      <c r="M9" s="161"/>
      <c r="N9" s="161"/>
    </row>
    <row r="10" spans="1:27" s="125" customFormat="1" ht="30" customHeight="1">
      <c r="A10" s="167" t="s">
        <v>142</v>
      </c>
      <c r="B10" s="165"/>
      <c r="C10" s="161"/>
      <c r="D10" s="161"/>
      <c r="E10" s="344" t="s">
        <v>143</v>
      </c>
      <c r="F10" s="345"/>
      <c r="G10" s="346" t="str">
        <f>IF(M36="","",IF(M25="","省エネ設備更新の要件を満たしています。",IF(M25&gt;N44,"省エネ設備更新の要件を満たしていません。","省エネ設備更新の要件を満たしています。")))</f>
        <v/>
      </c>
      <c r="H10" s="347"/>
      <c r="I10" s="347"/>
      <c r="J10" s="347"/>
      <c r="K10" s="348"/>
      <c r="L10" s="166"/>
      <c r="M10" s="161"/>
      <c r="N10" s="161"/>
    </row>
    <row r="11" spans="1:27" s="125" customFormat="1" ht="5.45" customHeight="1">
      <c r="A11" s="167"/>
      <c r="B11" s="165"/>
      <c r="C11" s="161"/>
      <c r="D11" s="161"/>
      <c r="E11" s="161"/>
      <c r="F11" s="161"/>
      <c r="G11" s="161"/>
      <c r="H11" s="161"/>
      <c r="I11" s="161"/>
      <c r="J11" s="161"/>
      <c r="K11" s="161"/>
      <c r="L11" s="166"/>
      <c r="M11" s="161"/>
      <c r="N11" s="161"/>
    </row>
    <row r="12" spans="1:27" s="125" customFormat="1" ht="17.100000000000001" customHeight="1" thickBot="1">
      <c r="A12" s="168" t="s">
        <v>144</v>
      </c>
      <c r="B12" s="169"/>
      <c r="C12" s="161"/>
      <c r="D12" s="161"/>
      <c r="E12" s="161"/>
      <c r="F12" s="161"/>
      <c r="G12" s="161"/>
      <c r="H12" s="161"/>
      <c r="I12" s="161"/>
      <c r="J12" s="161"/>
      <c r="K12" s="161"/>
      <c r="L12" s="161"/>
      <c r="M12" s="161"/>
      <c r="N12" s="161"/>
    </row>
    <row r="13" spans="1:27" s="125" customFormat="1" ht="15" customHeight="1" thickBot="1">
      <c r="A13" s="349" t="s">
        <v>97</v>
      </c>
      <c r="B13" s="350"/>
      <c r="C13" s="170" t="s">
        <v>98</v>
      </c>
      <c r="D13" s="170" t="s">
        <v>99</v>
      </c>
      <c r="E13" s="170" t="s">
        <v>100</v>
      </c>
      <c r="F13" s="170" t="s">
        <v>101</v>
      </c>
      <c r="G13" s="170" t="s">
        <v>102</v>
      </c>
      <c r="H13" s="170" t="s">
        <v>103</v>
      </c>
      <c r="I13" s="170" t="s">
        <v>104</v>
      </c>
      <c r="J13" s="170" t="s">
        <v>105</v>
      </c>
      <c r="K13" s="170" t="s">
        <v>106</v>
      </c>
      <c r="L13" s="170" t="s">
        <v>107</v>
      </c>
      <c r="M13" s="171" t="s">
        <v>108</v>
      </c>
      <c r="N13" s="161"/>
      <c r="O13" s="172"/>
      <c r="P13" s="173"/>
    </row>
    <row r="14" spans="1:27" ht="15" customHeight="1">
      <c r="A14" s="338" t="s">
        <v>179</v>
      </c>
      <c r="B14" s="339"/>
      <c r="C14" s="11"/>
      <c r="D14" s="21"/>
      <c r="E14" s="21"/>
      <c r="F14" s="21"/>
      <c r="G14" s="21"/>
      <c r="H14" s="21"/>
      <c r="I14" s="21"/>
      <c r="J14" s="21"/>
      <c r="K14" s="21"/>
      <c r="L14" s="21"/>
      <c r="M14" s="174" t="s">
        <v>110</v>
      </c>
      <c r="N14" s="161"/>
      <c r="O14" s="125"/>
      <c r="P14" s="125"/>
      <c r="Q14" s="125"/>
      <c r="R14" s="125"/>
      <c r="S14" s="125"/>
      <c r="T14" s="125"/>
      <c r="U14" s="125"/>
      <c r="V14" s="125"/>
      <c r="W14" s="125"/>
      <c r="X14" s="125"/>
      <c r="Y14" s="125"/>
      <c r="Z14" s="125"/>
      <c r="AA14" s="125"/>
    </row>
    <row r="15" spans="1:27" ht="15" customHeight="1">
      <c r="A15" s="342" t="s">
        <v>111</v>
      </c>
      <c r="B15" s="343"/>
      <c r="C15" s="11"/>
      <c r="D15" s="11"/>
      <c r="E15" s="11"/>
      <c r="F15" s="11"/>
      <c r="G15" s="11"/>
      <c r="H15" s="11"/>
      <c r="I15" s="11"/>
      <c r="J15" s="11"/>
      <c r="K15" s="11"/>
      <c r="L15" s="11"/>
      <c r="M15" s="174" t="s">
        <v>110</v>
      </c>
      <c r="N15" s="161"/>
      <c r="O15" s="125"/>
      <c r="P15" s="125"/>
      <c r="Q15" s="125"/>
      <c r="R15" s="125"/>
      <c r="S15" s="125"/>
      <c r="T15" s="125"/>
      <c r="U15" s="125"/>
      <c r="V15" s="125"/>
      <c r="W15" s="125"/>
      <c r="X15" s="125"/>
      <c r="Y15" s="125"/>
      <c r="Z15" s="125"/>
      <c r="AA15" s="125"/>
    </row>
    <row r="16" spans="1:27" ht="15" customHeight="1">
      <c r="A16" s="338" t="s">
        <v>155</v>
      </c>
      <c r="B16" s="339"/>
      <c r="C16" s="11"/>
      <c r="D16" s="21"/>
      <c r="E16" s="21"/>
      <c r="F16" s="21"/>
      <c r="G16" s="21"/>
      <c r="H16" s="21"/>
      <c r="I16" s="21"/>
      <c r="J16" s="21"/>
      <c r="K16" s="21"/>
      <c r="L16" s="21"/>
      <c r="M16" s="174" t="s">
        <v>110</v>
      </c>
      <c r="N16" s="161"/>
      <c r="O16" s="125"/>
      <c r="P16" s="125"/>
      <c r="Q16" s="125"/>
      <c r="R16" s="125"/>
      <c r="S16" s="125"/>
      <c r="T16" s="125"/>
      <c r="U16" s="125"/>
      <c r="V16" s="125"/>
      <c r="W16" s="125"/>
      <c r="X16" s="125"/>
      <c r="Y16" s="125"/>
      <c r="Z16" s="125"/>
      <c r="AA16" s="125"/>
    </row>
    <row r="17" spans="1:16" s="125" customFormat="1" ht="15" customHeight="1" thickBot="1">
      <c r="A17" s="342" t="s">
        <v>156</v>
      </c>
      <c r="B17" s="343"/>
      <c r="C17" s="12"/>
      <c r="D17" s="12"/>
      <c r="E17" s="12"/>
      <c r="F17" s="12"/>
      <c r="G17" s="12"/>
      <c r="H17" s="12"/>
      <c r="I17" s="12"/>
      <c r="J17" s="12"/>
      <c r="K17" s="12"/>
      <c r="L17" s="12"/>
      <c r="M17" s="174" t="s">
        <v>110</v>
      </c>
      <c r="N17" s="161"/>
      <c r="O17" s="172"/>
      <c r="P17" s="173"/>
    </row>
    <row r="18" spans="1:16" s="125" customFormat="1" ht="15" customHeight="1" thickBot="1">
      <c r="A18" s="338" t="s">
        <v>114</v>
      </c>
      <c r="B18" s="339"/>
      <c r="C18" s="13"/>
      <c r="D18" s="13"/>
      <c r="E18" s="13"/>
      <c r="F18" s="13"/>
      <c r="G18" s="13"/>
      <c r="H18" s="13"/>
      <c r="I18" s="13"/>
      <c r="J18" s="13"/>
      <c r="K18" s="13"/>
      <c r="L18" s="13"/>
      <c r="M18" s="175" t="str">
        <f>IF(SUM(C18:L18)=0,"",SUM(C18:L18))</f>
        <v/>
      </c>
      <c r="N18" s="161"/>
    </row>
    <row r="19" spans="1:16" s="125" customFormat="1" ht="15" customHeight="1">
      <c r="A19" s="332" t="s">
        <v>157</v>
      </c>
      <c r="B19" s="333"/>
      <c r="C19" s="12"/>
      <c r="D19" s="12"/>
      <c r="E19" s="12"/>
      <c r="F19" s="12"/>
      <c r="G19" s="12"/>
      <c r="H19" s="12"/>
      <c r="I19" s="12"/>
      <c r="J19" s="12"/>
      <c r="K19" s="12"/>
      <c r="L19" s="12"/>
      <c r="M19" s="176" t="s">
        <v>110</v>
      </c>
      <c r="N19" s="161"/>
    </row>
    <row r="20" spans="1:16" s="125" customFormat="1" ht="15" customHeight="1">
      <c r="A20" s="334" t="s">
        <v>158</v>
      </c>
      <c r="B20" s="177" t="s">
        <v>135</v>
      </c>
      <c r="C20" s="14"/>
      <c r="D20" s="22"/>
      <c r="E20" s="22"/>
      <c r="F20" s="22"/>
      <c r="G20" s="22"/>
      <c r="H20" s="22"/>
      <c r="I20" s="22"/>
      <c r="J20" s="22"/>
      <c r="K20" s="22"/>
      <c r="L20" s="22"/>
      <c r="M20" s="178" t="s">
        <v>110</v>
      </c>
      <c r="N20" s="161"/>
    </row>
    <row r="21" spans="1:16" s="125" customFormat="1" ht="15" customHeight="1">
      <c r="A21" s="335"/>
      <c r="B21" s="177" t="s">
        <v>137</v>
      </c>
      <c r="C21" s="15"/>
      <c r="D21" s="23"/>
      <c r="E21" s="23"/>
      <c r="F21" s="23"/>
      <c r="G21" s="23"/>
      <c r="H21" s="23"/>
      <c r="I21" s="23"/>
      <c r="J21" s="23"/>
      <c r="K21" s="23"/>
      <c r="L21" s="23"/>
      <c r="M21" s="179" t="s">
        <v>110</v>
      </c>
      <c r="N21" s="161"/>
    </row>
    <row r="22" spans="1:16" s="125" customFormat="1" ht="15" customHeight="1">
      <c r="A22" s="329" t="s">
        <v>173</v>
      </c>
      <c r="B22" s="177" t="s">
        <v>135</v>
      </c>
      <c r="C22" s="6"/>
      <c r="D22" s="7"/>
      <c r="E22" s="7"/>
      <c r="F22" s="7"/>
      <c r="G22" s="7"/>
      <c r="H22" s="7"/>
      <c r="I22" s="7"/>
      <c r="J22" s="7"/>
      <c r="K22" s="7"/>
      <c r="L22" s="7"/>
      <c r="M22" s="174" t="s">
        <v>110</v>
      </c>
      <c r="N22" s="161"/>
    </row>
    <row r="23" spans="1:16" s="125" customFormat="1" ht="15" customHeight="1">
      <c r="A23" s="330"/>
      <c r="B23" s="177" t="s">
        <v>137</v>
      </c>
      <c r="C23" s="6"/>
      <c r="D23" s="7"/>
      <c r="E23" s="7"/>
      <c r="F23" s="7"/>
      <c r="G23" s="7"/>
      <c r="H23" s="7"/>
      <c r="I23" s="7"/>
      <c r="J23" s="7"/>
      <c r="K23" s="7"/>
      <c r="L23" s="7"/>
      <c r="M23" s="179" t="s">
        <v>110</v>
      </c>
      <c r="N23" s="161"/>
    </row>
    <row r="24" spans="1:16" s="125" customFormat="1" ht="15" customHeight="1" thickBot="1">
      <c r="A24" s="331"/>
      <c r="B24" s="177" t="s">
        <v>70</v>
      </c>
      <c r="C24" s="8"/>
      <c r="D24" s="8"/>
      <c r="E24" s="8"/>
      <c r="F24" s="8"/>
      <c r="G24" s="8"/>
      <c r="H24" s="8"/>
      <c r="I24" s="8"/>
      <c r="J24" s="8"/>
      <c r="K24" s="8"/>
      <c r="L24" s="8"/>
      <c r="M24" s="179" t="s">
        <v>110</v>
      </c>
      <c r="N24" s="161"/>
    </row>
    <row r="25" spans="1:16" s="125" customFormat="1" ht="15" customHeight="1" thickBot="1">
      <c r="A25" s="336" t="s">
        <v>159</v>
      </c>
      <c r="B25" s="337"/>
      <c r="C25" s="180" t="str">
        <f>IF(C23="","",(ROUND((C20/C22),2)+ROUND((C21/C23),2))/2)</f>
        <v/>
      </c>
      <c r="D25" s="180" t="str">
        <f t="shared" ref="D25:L25" si="0">IF(D23="","",(ROUND((D20/D22),2)+ROUND((D21/D23),2))/2)</f>
        <v/>
      </c>
      <c r="E25" s="180" t="str">
        <f t="shared" si="0"/>
        <v/>
      </c>
      <c r="F25" s="180" t="str">
        <f t="shared" si="0"/>
        <v/>
      </c>
      <c r="G25" s="180" t="str">
        <f t="shared" si="0"/>
        <v/>
      </c>
      <c r="H25" s="180" t="str">
        <f t="shared" si="0"/>
        <v/>
      </c>
      <c r="I25" s="180" t="str">
        <f t="shared" si="0"/>
        <v/>
      </c>
      <c r="J25" s="180" t="str">
        <f t="shared" si="0"/>
        <v/>
      </c>
      <c r="K25" s="180" t="str">
        <f t="shared" si="0"/>
        <v/>
      </c>
      <c r="L25" s="180" t="str">
        <f t="shared" si="0"/>
        <v/>
      </c>
      <c r="M25" s="181" t="str">
        <f>IF(SUM(C25:L25)=0,"",SUM(C26:L26))</f>
        <v/>
      </c>
      <c r="N25" s="161"/>
    </row>
    <row r="26" spans="1:16" s="125" customFormat="1" ht="19.5" hidden="1">
      <c r="A26" s="182"/>
      <c r="B26" s="182"/>
      <c r="C26" s="183" t="e">
        <f>C25*C18</f>
        <v>#VALUE!</v>
      </c>
      <c r="D26" s="183"/>
      <c r="E26" s="183"/>
      <c r="F26" s="183"/>
      <c r="G26" s="183"/>
      <c r="H26" s="183"/>
      <c r="I26" s="183"/>
      <c r="J26" s="183"/>
      <c r="K26" s="183"/>
      <c r="L26" s="183"/>
      <c r="M26" s="184"/>
      <c r="N26" s="161"/>
    </row>
    <row r="27" spans="1:16" s="125" customFormat="1" ht="14.45" customHeight="1">
      <c r="A27" s="164" t="s">
        <v>160</v>
      </c>
      <c r="B27" s="185"/>
      <c r="C27" s="186"/>
      <c r="D27" s="186"/>
      <c r="E27" s="186"/>
      <c r="F27" s="186"/>
      <c r="G27" s="186"/>
      <c r="H27" s="186"/>
      <c r="I27" s="186"/>
      <c r="J27" s="186"/>
      <c r="K27" s="186"/>
      <c r="L27" s="186"/>
      <c r="M27" s="186"/>
      <c r="N27" s="187"/>
    </row>
    <row r="28" spans="1:16" s="125" customFormat="1" ht="5.0999999999999996" customHeight="1">
      <c r="A28" s="185"/>
      <c r="B28" s="185"/>
      <c r="C28" s="186"/>
      <c r="D28" s="186"/>
      <c r="E28" s="186"/>
      <c r="F28" s="186"/>
      <c r="G28" s="186"/>
      <c r="H28" s="186"/>
      <c r="I28" s="186"/>
      <c r="J28" s="186"/>
      <c r="K28" s="186"/>
      <c r="L28" s="186"/>
      <c r="M28" s="186"/>
      <c r="N28" s="187"/>
    </row>
    <row r="29" spans="1:16" s="125" customFormat="1" ht="17.100000000000001" customHeight="1" thickBot="1">
      <c r="A29" s="187" t="s">
        <v>227</v>
      </c>
      <c r="B29" s="185"/>
      <c r="C29" s="187"/>
      <c r="D29" s="187"/>
      <c r="E29" s="187"/>
      <c r="F29" s="187"/>
      <c r="G29" s="187"/>
      <c r="H29" s="187"/>
      <c r="I29" s="187"/>
      <c r="J29" s="187"/>
      <c r="K29" s="187"/>
      <c r="L29" s="187"/>
      <c r="M29" s="187"/>
      <c r="N29" s="187"/>
    </row>
    <row r="30" spans="1:16" s="125" customFormat="1" ht="15" customHeight="1" thickBot="1">
      <c r="A30" s="340" t="s">
        <v>120</v>
      </c>
      <c r="B30" s="341"/>
      <c r="C30" s="170" t="s">
        <v>121</v>
      </c>
      <c r="D30" s="170" t="s">
        <v>122</v>
      </c>
      <c r="E30" s="170" t="s">
        <v>123</v>
      </c>
      <c r="F30" s="170" t="s">
        <v>124</v>
      </c>
      <c r="G30" s="170" t="s">
        <v>125</v>
      </c>
      <c r="H30" s="170" t="s">
        <v>126</v>
      </c>
      <c r="I30" s="170" t="s">
        <v>127</v>
      </c>
      <c r="J30" s="170" t="s">
        <v>128</v>
      </c>
      <c r="K30" s="170" t="s">
        <v>129</v>
      </c>
      <c r="L30" s="170" t="s">
        <v>130</v>
      </c>
      <c r="M30" s="171" t="s">
        <v>108</v>
      </c>
      <c r="N30" s="171" t="s">
        <v>171</v>
      </c>
    </row>
    <row r="31" spans="1:16" ht="15" customHeight="1">
      <c r="A31" s="338" t="s">
        <v>180</v>
      </c>
      <c r="B31" s="339"/>
      <c r="C31" s="11"/>
      <c r="D31" s="21"/>
      <c r="E31" s="21"/>
      <c r="F31" s="21"/>
      <c r="G31" s="21"/>
      <c r="H31" s="21"/>
      <c r="I31" s="21"/>
      <c r="J31" s="21"/>
      <c r="K31" s="21"/>
      <c r="L31" s="21"/>
      <c r="M31" s="174" t="s">
        <v>110</v>
      </c>
      <c r="N31" s="174" t="s">
        <v>110</v>
      </c>
    </row>
    <row r="32" spans="1:16" ht="15" customHeight="1">
      <c r="A32" s="342" t="s">
        <v>111</v>
      </c>
      <c r="B32" s="343"/>
      <c r="C32" s="11"/>
      <c r="D32" s="11"/>
      <c r="E32" s="11"/>
      <c r="F32" s="11"/>
      <c r="G32" s="11"/>
      <c r="H32" s="11"/>
      <c r="I32" s="11"/>
      <c r="J32" s="11"/>
      <c r="K32" s="11"/>
      <c r="L32" s="11"/>
      <c r="M32" s="174" t="s">
        <v>110</v>
      </c>
      <c r="N32" s="174" t="s">
        <v>110</v>
      </c>
    </row>
    <row r="33" spans="1:14" ht="15" customHeight="1">
      <c r="A33" s="338" t="s">
        <v>155</v>
      </c>
      <c r="B33" s="339"/>
      <c r="C33" s="11"/>
      <c r="D33" s="21"/>
      <c r="E33" s="21"/>
      <c r="F33" s="21"/>
      <c r="G33" s="21"/>
      <c r="H33" s="21"/>
      <c r="I33" s="21"/>
      <c r="J33" s="21"/>
      <c r="K33" s="21"/>
      <c r="L33" s="21"/>
      <c r="M33" s="174" t="s">
        <v>110</v>
      </c>
      <c r="N33" s="174" t="s">
        <v>110</v>
      </c>
    </row>
    <row r="34" spans="1:14" s="125" customFormat="1" ht="15" customHeight="1">
      <c r="A34" s="338" t="s">
        <v>156</v>
      </c>
      <c r="B34" s="339"/>
      <c r="C34" s="12"/>
      <c r="D34" s="12"/>
      <c r="E34" s="12"/>
      <c r="F34" s="12"/>
      <c r="G34" s="12"/>
      <c r="H34" s="12"/>
      <c r="I34" s="12"/>
      <c r="J34" s="12"/>
      <c r="K34" s="12"/>
      <c r="L34" s="12"/>
      <c r="M34" s="174" t="s">
        <v>110</v>
      </c>
      <c r="N34" s="174" t="s">
        <v>110</v>
      </c>
    </row>
    <row r="35" spans="1:14" ht="15" customHeight="1" thickBot="1">
      <c r="A35" s="338" t="s">
        <v>133</v>
      </c>
      <c r="B35" s="339"/>
      <c r="C35" s="12"/>
      <c r="D35" s="24"/>
      <c r="E35" s="24"/>
      <c r="F35" s="24"/>
      <c r="G35" s="24"/>
      <c r="H35" s="24"/>
      <c r="I35" s="24"/>
      <c r="J35" s="24"/>
      <c r="K35" s="24"/>
      <c r="L35" s="24"/>
      <c r="M35" s="174" t="s">
        <v>110</v>
      </c>
      <c r="N35" s="174" t="s">
        <v>110</v>
      </c>
    </row>
    <row r="36" spans="1:14" s="125" customFormat="1" ht="15" customHeight="1" thickBot="1">
      <c r="A36" s="338" t="s">
        <v>114</v>
      </c>
      <c r="B36" s="339"/>
      <c r="C36" s="13"/>
      <c r="D36" s="13"/>
      <c r="E36" s="13"/>
      <c r="F36" s="13"/>
      <c r="G36" s="13"/>
      <c r="H36" s="13"/>
      <c r="I36" s="13"/>
      <c r="J36" s="13"/>
      <c r="K36" s="13"/>
      <c r="L36" s="13"/>
      <c r="M36" s="175" t="str">
        <f>IF(SUM(C36:L36)=0,"",SUM(C36:L36))</f>
        <v/>
      </c>
      <c r="N36" s="175" t="str">
        <f>IF(SUM(C36:L36)=0,"",(SUMIF(C35:L35,"更新",C36:L36)))</f>
        <v/>
      </c>
    </row>
    <row r="37" spans="1:14" s="125" customFormat="1" ht="15" customHeight="1">
      <c r="A37" s="332" t="s">
        <v>157</v>
      </c>
      <c r="B37" s="333"/>
      <c r="C37" s="12"/>
      <c r="D37" s="12"/>
      <c r="E37" s="12"/>
      <c r="F37" s="12"/>
      <c r="G37" s="12"/>
      <c r="H37" s="12"/>
      <c r="I37" s="12"/>
      <c r="J37" s="12"/>
      <c r="K37" s="12"/>
      <c r="L37" s="12"/>
      <c r="M37" s="178" t="s">
        <v>110</v>
      </c>
      <c r="N37" s="178" t="s">
        <v>110</v>
      </c>
    </row>
    <row r="38" spans="1:14" ht="15" customHeight="1">
      <c r="A38" s="338" t="s">
        <v>172</v>
      </c>
      <c r="B38" s="339"/>
      <c r="C38" s="9"/>
      <c r="D38" s="10"/>
      <c r="E38" s="10"/>
      <c r="F38" s="10"/>
      <c r="G38" s="10"/>
      <c r="H38" s="10"/>
      <c r="I38" s="10"/>
      <c r="J38" s="10"/>
      <c r="K38" s="10"/>
      <c r="L38" s="10"/>
      <c r="M38" s="174" t="s">
        <v>110</v>
      </c>
      <c r="N38" s="174" t="s">
        <v>110</v>
      </c>
    </row>
    <row r="39" spans="1:14" s="125" customFormat="1" ht="15" customHeight="1">
      <c r="A39" s="334" t="s">
        <v>158</v>
      </c>
      <c r="B39" s="177" t="s">
        <v>135</v>
      </c>
      <c r="C39" s="22"/>
      <c r="D39" s="22"/>
      <c r="E39" s="22"/>
      <c r="F39" s="22"/>
      <c r="G39" s="22"/>
      <c r="H39" s="22"/>
      <c r="I39" s="22"/>
      <c r="J39" s="22"/>
      <c r="K39" s="22"/>
      <c r="L39" s="22"/>
      <c r="M39" s="178" t="s">
        <v>110</v>
      </c>
      <c r="N39" s="178" t="s">
        <v>110</v>
      </c>
    </row>
    <row r="40" spans="1:14" s="125" customFormat="1" ht="15" customHeight="1">
      <c r="A40" s="335"/>
      <c r="B40" s="177" t="s">
        <v>137</v>
      </c>
      <c r="C40" s="23"/>
      <c r="D40" s="23"/>
      <c r="E40" s="23"/>
      <c r="F40" s="23"/>
      <c r="G40" s="23"/>
      <c r="H40" s="23"/>
      <c r="I40" s="23"/>
      <c r="J40" s="23"/>
      <c r="K40" s="23"/>
      <c r="L40" s="23"/>
      <c r="M40" s="179" t="s">
        <v>110</v>
      </c>
      <c r="N40" s="179" t="s">
        <v>110</v>
      </c>
    </row>
    <row r="41" spans="1:14" s="125" customFormat="1" ht="15" customHeight="1">
      <c r="A41" s="329" t="s">
        <v>173</v>
      </c>
      <c r="B41" s="177" t="s">
        <v>135</v>
      </c>
      <c r="C41" s="22"/>
      <c r="D41" s="22"/>
      <c r="E41" s="22"/>
      <c r="F41" s="22"/>
      <c r="G41" s="22"/>
      <c r="H41" s="22"/>
      <c r="I41" s="22"/>
      <c r="J41" s="22"/>
      <c r="K41" s="22"/>
      <c r="L41" s="22"/>
      <c r="M41" s="174" t="s">
        <v>110</v>
      </c>
      <c r="N41" s="174" t="s">
        <v>110</v>
      </c>
    </row>
    <row r="42" spans="1:14" s="125" customFormat="1" ht="15" customHeight="1">
      <c r="A42" s="330"/>
      <c r="B42" s="177" t="s">
        <v>137</v>
      </c>
      <c r="C42" s="23"/>
      <c r="D42" s="23"/>
      <c r="E42" s="23"/>
      <c r="F42" s="23"/>
      <c r="G42" s="23"/>
      <c r="H42" s="23"/>
      <c r="I42" s="23"/>
      <c r="J42" s="23"/>
      <c r="K42" s="23"/>
      <c r="L42" s="23"/>
      <c r="M42" s="179" t="s">
        <v>110</v>
      </c>
      <c r="N42" s="179" t="s">
        <v>110</v>
      </c>
    </row>
    <row r="43" spans="1:14" s="125" customFormat="1" ht="15" customHeight="1" thickBot="1">
      <c r="A43" s="331"/>
      <c r="B43" s="177" t="s">
        <v>70</v>
      </c>
      <c r="C43" s="8"/>
      <c r="D43" s="8"/>
      <c r="E43" s="8"/>
      <c r="F43" s="8"/>
      <c r="G43" s="8"/>
      <c r="H43" s="8"/>
      <c r="I43" s="8"/>
      <c r="J43" s="8"/>
      <c r="K43" s="8"/>
      <c r="L43" s="8"/>
      <c r="M43" s="174" t="s">
        <v>110</v>
      </c>
      <c r="N43" s="174" t="s">
        <v>110</v>
      </c>
    </row>
    <row r="44" spans="1:14" s="125" customFormat="1" ht="15" customHeight="1" thickBot="1">
      <c r="A44" s="336" t="s">
        <v>159</v>
      </c>
      <c r="B44" s="337"/>
      <c r="C44" s="180" t="str">
        <f>IF(C42="","",(ROUND((C39/C41),2)+ROUND((C40/C42),2))/2)</f>
        <v/>
      </c>
      <c r="D44" s="180" t="str">
        <f t="shared" ref="D44:L44" si="1">IF(D42="","",(ROUND((D39/D41),2)+ROUND((D40/D42),2))/2)</f>
        <v/>
      </c>
      <c r="E44" s="180" t="str">
        <f t="shared" si="1"/>
        <v/>
      </c>
      <c r="F44" s="180" t="str">
        <f t="shared" si="1"/>
        <v/>
      </c>
      <c r="G44" s="180" t="str">
        <f>IF(G42="","",(ROUND((G39/G41),2)+ROUND((G40/G42),2))/2)</f>
        <v/>
      </c>
      <c r="H44" s="180" t="str">
        <f t="shared" si="1"/>
        <v/>
      </c>
      <c r="I44" s="180" t="str">
        <f t="shared" si="1"/>
        <v/>
      </c>
      <c r="J44" s="180" t="str">
        <f t="shared" si="1"/>
        <v/>
      </c>
      <c r="K44" s="180" t="str">
        <f t="shared" si="1"/>
        <v/>
      </c>
      <c r="L44" s="180" t="str">
        <f t="shared" si="1"/>
        <v/>
      </c>
      <c r="M44" s="188" t="str">
        <f>IF(SUM(C44:L44)=0,"",SUM(C45:L45))</f>
        <v/>
      </c>
      <c r="N44" s="188" t="str">
        <f>IF(SUM(C44:L44)=0,"",(SUMIF(C35:L35,"更新",C45:L45)))</f>
        <v/>
      </c>
    </row>
    <row r="45" spans="1:14" s="125" customFormat="1" ht="19.5" hidden="1">
      <c r="A45" s="182"/>
      <c r="B45" s="182"/>
      <c r="C45" s="183" t="e">
        <f>C44*C36</f>
        <v>#VALUE!</v>
      </c>
      <c r="D45" s="183"/>
      <c r="E45" s="183"/>
      <c r="F45" s="183"/>
      <c r="G45" s="183"/>
      <c r="H45" s="183"/>
      <c r="I45" s="183"/>
      <c r="J45" s="183"/>
      <c r="K45" s="183"/>
      <c r="L45" s="183"/>
      <c r="M45" s="184"/>
    </row>
  </sheetData>
  <sheetProtection algorithmName="SHA-512" hashValue="DQ5bOVCRcNpXGQIDOd0uGh1A6YVn5KVg0UYn0mLNn/fa6+CdkgVk8xRrYsSVeSL1FXkwDaaCMJ4eqo2eVx3Xqg==" saltValue="ppE5zPEl6j7CjaeOSeK9SQ==" spinCount="100000" sheet="1" objects="1" scenarios="1" formatCells="0"/>
  <mergeCells count="24">
    <mergeCell ref="A17:B17"/>
    <mergeCell ref="A18:B18"/>
    <mergeCell ref="A19:B19"/>
    <mergeCell ref="A20:A21"/>
    <mergeCell ref="A16:B16"/>
    <mergeCell ref="E10:F10"/>
    <mergeCell ref="G10:K10"/>
    <mergeCell ref="A13:B13"/>
    <mergeCell ref="A14:B14"/>
    <mergeCell ref="A15:B15"/>
    <mergeCell ref="A22:A24"/>
    <mergeCell ref="A37:B37"/>
    <mergeCell ref="A39:A40"/>
    <mergeCell ref="A41:A43"/>
    <mergeCell ref="A44:B44"/>
    <mergeCell ref="A35:B35"/>
    <mergeCell ref="A38:B38"/>
    <mergeCell ref="A36:B36"/>
    <mergeCell ref="A34:B34"/>
    <mergeCell ref="A25:B25"/>
    <mergeCell ref="A30:B30"/>
    <mergeCell ref="A31:B31"/>
    <mergeCell ref="A32:B32"/>
    <mergeCell ref="A33:B33"/>
  </mergeCells>
  <phoneticPr fontId="17"/>
  <conditionalFormatting sqref="C13:L13">
    <cfRule type="expression" dxfId="55" priority="8">
      <formula>OR(C29=1,C30=1)</formula>
    </cfRule>
  </conditionalFormatting>
  <conditionalFormatting sqref="C30:L30">
    <cfRule type="expression" dxfId="54" priority="7">
      <formula>OR(C44=1,C45=1)</formula>
    </cfRule>
  </conditionalFormatting>
  <dataValidations count="8">
    <dataValidation type="list" allowBlank="1" showInputMessage="1" showErrorMessage="1" sqref="C38:L38" xr:uid="{00000000-0002-0000-0C00-000000000000}">
      <formula1>"①推奨機器,②基準達成率114%以上,③その他"</formula1>
    </dataValidation>
    <dataValidation type="list" allowBlank="1" showInputMessage="1" showErrorMessage="1" sqref="C35:L35" xr:uid="{00000000-0002-0000-0C00-000001000000}">
      <formula1>"更新,新設"</formula1>
    </dataValidation>
    <dataValidation type="list" allowBlank="1" showErrorMessage="1" sqref="C19:L19 C37:L37" xr:uid="{00000000-0002-0000-0C00-000002000000}">
      <formula1>"電気,都市ガス,LPG"</formula1>
    </dataValidation>
    <dataValidation type="list" allowBlank="1" showInputMessage="1" showErrorMessage="1" sqref="C17:L17 C34:L34" xr:uid="{00000000-0002-0000-0C00-000003000000}">
      <formula1>"電気式パッケージ形空調機,ガスヒートポンプ式空調機,ルームエアコン"</formula1>
    </dataValidation>
    <dataValidation type="list" allowBlank="1" showErrorMessage="1" promptTitle="『機器仕様入力書』　記入時のご注意" prompt="本シートご利用の場合は、省エネ計算シートの設備欄には記入しないでください。" sqref="C24:L24 C43:L43" xr:uid="{00000000-0002-0000-0C00-000004000000}">
      <formula1>"kW,ｍ3N/h,㎏/h"</formula1>
    </dataValidation>
    <dataValidation allowBlank="1" sqref="C15:L15 C32:L32" xr:uid="{00000000-0002-0000-0C00-000005000000}"/>
    <dataValidation allowBlank="1" showErrorMessage="1" promptTitle="『機器仕様入力書』　記入時のご注意" prompt="本シートご利用の場合は、省エネ計算シートの設備欄には記入しないでください。" sqref="C22:L23 C44:L45 C16:L16 C14:L14 C31:L31 C33:L33 C25:L26" xr:uid="{00000000-0002-0000-0C00-000006000000}"/>
    <dataValidation allowBlank="1" showErrorMessage="1" sqref="C39:L42 C20:L21 C36:L36 C18:L18" xr:uid="{00000000-0002-0000-0C00-000007000000}"/>
  </dataValidations>
  <pageMargins left="0.70866141732283472" right="0.70866141732283472" top="0.74803149606299213" bottom="0.74803149606299213" header="0.31496062992125984" footer="0.31496062992125984"/>
  <pageSetup paperSize="9" scale="92" fitToHeight="0" orientation="landscape" blackAndWhite="1" r:id="rId1"/>
  <headerFooter>
    <oddFooter>&amp;R（日本産業規格A列4番）</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6FD3-D739-4A7E-A617-AB62E5DDF5B9}">
  <sheetPr codeName="Sheet5">
    <pageSetUpPr fitToPage="1"/>
  </sheetPr>
  <dimension ref="A1:AA37"/>
  <sheetViews>
    <sheetView view="pageBreakPreview" zoomScale="85" zoomScaleNormal="100" zoomScaleSheetLayoutView="85" workbookViewId="0">
      <selection activeCell="C16" sqref="C16"/>
    </sheetView>
  </sheetViews>
  <sheetFormatPr defaultColWidth="8.625" defaultRowHeight="18.75"/>
  <cols>
    <col min="1" max="1" width="9.625" customWidth="1"/>
    <col min="2" max="2" width="5.125" customWidth="1"/>
    <col min="3" max="12" width="10" customWidth="1"/>
    <col min="13" max="14" width="8.125" customWidth="1"/>
    <col min="16" max="16" width="8.625" hidden="1" customWidth="1"/>
  </cols>
  <sheetData>
    <row r="1" spans="1:27">
      <c r="A1" s="152"/>
      <c r="B1" s="152"/>
      <c r="C1" s="152"/>
      <c r="D1" s="152"/>
      <c r="E1" s="152"/>
      <c r="F1" s="152"/>
      <c r="G1" s="152"/>
      <c r="H1" s="152"/>
      <c r="I1" s="152"/>
      <c r="J1" s="152"/>
      <c r="K1" s="152"/>
      <c r="L1" s="152"/>
      <c r="M1" s="152"/>
      <c r="N1" s="152"/>
    </row>
    <row r="2" spans="1:27" s="111" customFormat="1" ht="15" customHeight="1">
      <c r="A2" s="153"/>
      <c r="B2" s="154" t="s">
        <v>176</v>
      </c>
      <c r="C2" s="108"/>
      <c r="D2" s="106"/>
      <c r="E2" s="109"/>
      <c r="F2" s="109"/>
      <c r="G2" s="106"/>
      <c r="H2" s="106"/>
      <c r="I2" s="106"/>
      <c r="J2" s="106"/>
      <c r="K2" s="106"/>
      <c r="L2" s="154"/>
      <c r="M2" s="106"/>
      <c r="N2" s="106"/>
      <c r="O2" s="110"/>
      <c r="P2" s="110"/>
      <c r="Q2" s="155"/>
      <c r="W2" s="156"/>
      <c r="X2" s="156"/>
    </row>
    <row r="3" spans="1:27" s="110" customFormat="1" ht="15" customHeight="1">
      <c r="A3" s="157"/>
      <c r="B3" s="154" t="s">
        <v>62</v>
      </c>
      <c r="C3" s="108"/>
      <c r="D3" s="106"/>
      <c r="E3" s="109"/>
      <c r="F3" s="109"/>
      <c r="G3" s="106"/>
      <c r="H3" s="106"/>
      <c r="I3" s="106"/>
      <c r="J3" s="106"/>
      <c r="K3" s="106"/>
      <c r="L3" s="106"/>
      <c r="M3" s="106"/>
      <c r="N3" s="106"/>
      <c r="Q3" s="155"/>
      <c r="W3" s="155"/>
      <c r="X3" s="155"/>
    </row>
    <row r="4" spans="1:27" s="110" customFormat="1" ht="15" customHeight="1">
      <c r="A4" s="158"/>
      <c r="B4" s="154" t="s">
        <v>177</v>
      </c>
      <c r="C4" s="108"/>
      <c r="D4" s="106"/>
      <c r="E4" s="109"/>
      <c r="F4" s="109"/>
      <c r="G4" s="106"/>
      <c r="H4" s="106"/>
      <c r="I4" s="106"/>
      <c r="J4" s="106"/>
      <c r="K4" s="106"/>
      <c r="L4" s="106"/>
      <c r="M4" s="106"/>
      <c r="N4" s="106"/>
      <c r="Q4" s="155"/>
      <c r="W4" s="155"/>
      <c r="X4" s="155"/>
    </row>
    <row r="5" spans="1:27" s="162" customFormat="1" ht="18" customHeight="1">
      <c r="A5" s="159"/>
      <c r="B5" s="160" t="s">
        <v>139</v>
      </c>
      <c r="C5" s="159"/>
      <c r="D5" s="159"/>
      <c r="E5" s="159"/>
      <c r="F5" s="159"/>
      <c r="G5" s="159"/>
      <c r="H5" s="159"/>
      <c r="I5" s="159"/>
      <c r="J5" s="161"/>
      <c r="K5" s="159"/>
      <c r="L5" s="159"/>
      <c r="M5" s="159"/>
      <c r="N5" s="159"/>
      <c r="Y5" s="163"/>
      <c r="Z5" s="163"/>
      <c r="AA5" s="163"/>
    </row>
    <row r="6" spans="1:27" s="162" customFormat="1" ht="18" customHeight="1">
      <c r="A6" s="159"/>
      <c r="B6" s="160" t="s">
        <v>140</v>
      </c>
      <c r="C6" s="159"/>
      <c r="D6" s="159"/>
      <c r="E6" s="159"/>
      <c r="F6" s="159"/>
      <c r="G6" s="159"/>
      <c r="H6" s="159"/>
      <c r="I6" s="159"/>
      <c r="J6" s="161"/>
      <c r="K6" s="159"/>
      <c r="L6" s="159"/>
      <c r="M6" s="159"/>
      <c r="N6" s="159"/>
      <c r="Y6" s="163"/>
      <c r="Z6" s="163"/>
      <c r="AA6" s="163"/>
    </row>
    <row r="7" spans="1:27" s="162" customFormat="1" ht="18" customHeight="1">
      <c r="A7" s="159"/>
      <c r="B7" s="160" t="s">
        <v>141</v>
      </c>
      <c r="C7" s="159"/>
      <c r="D7" s="159"/>
      <c r="E7" s="159"/>
      <c r="F7" s="159"/>
      <c r="G7" s="159"/>
      <c r="H7" s="159"/>
      <c r="I7" s="159"/>
      <c r="J7" s="161"/>
      <c r="K7" s="159"/>
      <c r="L7" s="159"/>
      <c r="M7" s="159"/>
      <c r="N7" s="159"/>
      <c r="Y7" s="163"/>
      <c r="Z7" s="163"/>
      <c r="AA7" s="163"/>
    </row>
    <row r="8" spans="1:27" ht="17.100000000000001" customHeight="1">
      <c r="A8" s="152"/>
      <c r="B8" s="152"/>
      <c r="C8" s="152"/>
      <c r="D8" s="152"/>
      <c r="E8" s="152"/>
      <c r="F8" s="152"/>
      <c r="G8" s="152"/>
      <c r="H8" s="152"/>
      <c r="I8" s="152"/>
      <c r="J8" s="152"/>
      <c r="K8" s="152"/>
      <c r="L8" s="152"/>
      <c r="M8" s="117"/>
      <c r="N8" s="117"/>
    </row>
    <row r="9" spans="1:27" s="125" customFormat="1" ht="19.5" hidden="1">
      <c r="A9" s="182"/>
      <c r="B9" s="182"/>
      <c r="C9" s="183" t="e">
        <f>#REF!*#REF!</f>
        <v>#REF!</v>
      </c>
      <c r="D9" s="183"/>
      <c r="E9" s="183"/>
      <c r="F9" s="183"/>
      <c r="G9" s="183"/>
      <c r="H9" s="183"/>
      <c r="I9" s="183"/>
      <c r="J9" s="183"/>
      <c r="K9" s="183"/>
      <c r="L9" s="183"/>
      <c r="M9" s="184"/>
    </row>
    <row r="10" spans="1:27" s="125" customFormat="1" ht="8.1" customHeight="1">
      <c r="A10" s="161"/>
      <c r="B10" s="161"/>
      <c r="C10" s="161"/>
      <c r="D10" s="161"/>
      <c r="E10" s="161"/>
      <c r="F10" s="161"/>
      <c r="G10" s="161"/>
      <c r="H10" s="161"/>
      <c r="I10" s="161"/>
      <c r="J10" s="161"/>
      <c r="K10" s="161"/>
      <c r="L10" s="161"/>
      <c r="M10" s="161"/>
      <c r="N10" s="161"/>
      <c r="O10"/>
      <c r="P10"/>
      <c r="Q10"/>
      <c r="R10"/>
      <c r="S10"/>
      <c r="T10"/>
      <c r="U10"/>
      <c r="V10"/>
      <c r="W10"/>
      <c r="X10"/>
      <c r="Y10"/>
      <c r="Z10"/>
      <c r="AA10"/>
    </row>
    <row r="11" spans="1:27" s="125" customFormat="1" ht="15" customHeight="1">
      <c r="A11" s="164" t="s">
        <v>276</v>
      </c>
      <c r="B11" s="165"/>
      <c r="C11" s="161"/>
      <c r="D11" s="161"/>
      <c r="E11" s="161"/>
      <c r="F11" s="161"/>
      <c r="G11" s="161"/>
      <c r="H11" s="161"/>
      <c r="I11" s="161"/>
      <c r="J11" s="161"/>
      <c r="K11" s="161"/>
      <c r="L11" s="166"/>
      <c r="M11" s="161"/>
      <c r="N11" s="161"/>
    </row>
    <row r="12" spans="1:27" s="125" customFormat="1" ht="32.1" customHeight="1">
      <c r="A12" s="167" t="s">
        <v>95</v>
      </c>
      <c r="B12" s="165"/>
      <c r="C12" s="161"/>
      <c r="D12" s="161"/>
      <c r="E12" s="344" t="s">
        <v>174</v>
      </c>
      <c r="F12" s="345"/>
      <c r="G12" s="346" t="str">
        <f>IF(M31="","",IF(N31="","省エネ設備更新の要件を満たしています。",IF(N33&gt;=M22,"省エネ設備更新の要件を満たしていません。","省エネ設備更新の要件を満たしています。")))</f>
        <v/>
      </c>
      <c r="H12" s="347"/>
      <c r="I12" s="347"/>
      <c r="J12" s="347"/>
      <c r="K12" s="348"/>
      <c r="L12" s="161"/>
      <c r="M12" s="161"/>
      <c r="N12" s="161"/>
    </row>
    <row r="13" spans="1:27" s="125" customFormat="1" ht="9" customHeight="1">
      <c r="A13" s="167"/>
      <c r="B13" s="165"/>
      <c r="C13" s="161"/>
      <c r="D13" s="161"/>
      <c r="E13" s="161"/>
      <c r="F13" s="161"/>
      <c r="G13" s="161"/>
      <c r="H13" s="161"/>
      <c r="I13" s="161"/>
      <c r="J13" s="161"/>
      <c r="K13" s="161"/>
      <c r="L13" s="161"/>
      <c r="M13" s="161"/>
      <c r="N13" s="161"/>
    </row>
    <row r="14" spans="1:27" s="125" customFormat="1" ht="20.25" thickBot="1">
      <c r="A14" s="164" t="s">
        <v>96</v>
      </c>
      <c r="B14" s="189"/>
      <c r="C14" s="168"/>
      <c r="D14" s="168"/>
      <c r="E14" s="168"/>
      <c r="F14" s="168"/>
      <c r="G14" s="168"/>
      <c r="H14" s="168"/>
      <c r="I14" s="168"/>
      <c r="J14" s="168"/>
      <c r="K14" s="168"/>
      <c r="L14" s="168"/>
      <c r="M14" s="168"/>
      <c r="N14" s="168"/>
    </row>
    <row r="15" spans="1:27" s="125" customFormat="1" ht="15" customHeight="1" thickBot="1">
      <c r="A15" s="352" t="s">
        <v>97</v>
      </c>
      <c r="B15" s="352"/>
      <c r="C15" s="191" t="s">
        <v>145</v>
      </c>
      <c r="D15" s="191" t="s">
        <v>146</v>
      </c>
      <c r="E15" s="191" t="s">
        <v>147</v>
      </c>
      <c r="F15" s="191" t="s">
        <v>148</v>
      </c>
      <c r="G15" s="191" t="s">
        <v>149</v>
      </c>
      <c r="H15" s="191" t="s">
        <v>150</v>
      </c>
      <c r="I15" s="191" t="s">
        <v>151</v>
      </c>
      <c r="J15" s="191" t="s">
        <v>152</v>
      </c>
      <c r="K15" s="191" t="s">
        <v>153</v>
      </c>
      <c r="L15" s="191" t="s">
        <v>154</v>
      </c>
      <c r="M15" s="192" t="s">
        <v>108</v>
      </c>
      <c r="N15" s="168"/>
    </row>
    <row r="16" spans="1:27" s="125" customFormat="1" ht="15" customHeight="1">
      <c r="A16" s="351" t="s">
        <v>109</v>
      </c>
      <c r="B16" s="351"/>
      <c r="C16" s="25"/>
      <c r="D16" s="26"/>
      <c r="E16" s="32"/>
      <c r="F16" s="32"/>
      <c r="G16" s="32"/>
      <c r="H16" s="32"/>
      <c r="I16" s="32"/>
      <c r="J16" s="32"/>
      <c r="K16" s="32"/>
      <c r="L16" s="32"/>
      <c r="M16" s="193" t="s">
        <v>110</v>
      </c>
      <c r="N16" s="168"/>
    </row>
    <row r="17" spans="1:16" s="125" customFormat="1" ht="15" customHeight="1">
      <c r="A17" s="353" t="s">
        <v>111</v>
      </c>
      <c r="B17" s="354"/>
      <c r="C17" s="27"/>
      <c r="D17" s="27"/>
      <c r="E17" s="33"/>
      <c r="F17" s="33"/>
      <c r="G17" s="33"/>
      <c r="H17" s="33"/>
      <c r="I17" s="33"/>
      <c r="J17" s="33"/>
      <c r="K17" s="33"/>
      <c r="L17" s="33"/>
      <c r="M17" s="193" t="s">
        <v>110</v>
      </c>
      <c r="N17" s="168"/>
    </row>
    <row r="18" spans="1:16" s="125" customFormat="1" ht="15" customHeight="1">
      <c r="A18" s="353" t="s">
        <v>112</v>
      </c>
      <c r="B18" s="354"/>
      <c r="C18" s="27"/>
      <c r="D18" s="27"/>
      <c r="E18" s="33"/>
      <c r="F18" s="33"/>
      <c r="G18" s="33"/>
      <c r="H18" s="33"/>
      <c r="I18" s="33"/>
      <c r="J18" s="33"/>
      <c r="K18" s="33"/>
      <c r="L18" s="33"/>
      <c r="M18" s="193" t="s">
        <v>110</v>
      </c>
      <c r="N18" s="168"/>
    </row>
    <row r="19" spans="1:16" s="125" customFormat="1" ht="15" customHeight="1" thickBot="1">
      <c r="A19" s="351" t="s">
        <v>113</v>
      </c>
      <c r="B19" s="351"/>
      <c r="C19" s="12"/>
      <c r="D19" s="12"/>
      <c r="E19" s="34"/>
      <c r="F19" s="34"/>
      <c r="G19" s="34"/>
      <c r="H19" s="34"/>
      <c r="I19" s="34"/>
      <c r="J19" s="34"/>
      <c r="K19" s="34"/>
      <c r="L19" s="34"/>
      <c r="M19" s="193" t="s">
        <v>110</v>
      </c>
      <c r="N19" s="168"/>
    </row>
    <row r="20" spans="1:16" s="125" customFormat="1" ht="15" customHeight="1">
      <c r="A20" s="351" t="s">
        <v>114</v>
      </c>
      <c r="B20" s="351"/>
      <c r="C20" s="28"/>
      <c r="D20" s="28"/>
      <c r="E20" s="35"/>
      <c r="F20" s="35"/>
      <c r="G20" s="35"/>
      <c r="H20" s="35"/>
      <c r="I20" s="35"/>
      <c r="J20" s="35"/>
      <c r="K20" s="35"/>
      <c r="L20" s="35"/>
      <c r="M20" s="194" t="str">
        <f>IF(SUM(C20:L20)=0,"",SUM(C20:L20))</f>
        <v/>
      </c>
      <c r="N20" s="168"/>
      <c r="P20" s="195" t="s">
        <v>115</v>
      </c>
    </row>
    <row r="21" spans="1:16" s="125" customFormat="1" ht="15" customHeight="1">
      <c r="A21" s="355" t="s">
        <v>116</v>
      </c>
      <c r="B21" s="355"/>
      <c r="C21" s="29"/>
      <c r="D21" s="29"/>
      <c r="E21" s="36"/>
      <c r="F21" s="36"/>
      <c r="G21" s="36"/>
      <c r="H21" s="36"/>
      <c r="I21" s="36"/>
      <c r="J21" s="36"/>
      <c r="K21" s="36"/>
      <c r="L21" s="36"/>
      <c r="M21" s="196" t="str">
        <f>IF(SUMPRODUCT(C20:L20,C21:L21)=0,"",SUMPRODUCT(C20:L20,C21:L21))</f>
        <v/>
      </c>
      <c r="N21" s="168"/>
      <c r="P21" s="195"/>
    </row>
    <row r="22" spans="1:16" s="125" customFormat="1" ht="15" customHeight="1" thickBot="1">
      <c r="A22" s="351" t="s">
        <v>117</v>
      </c>
      <c r="B22" s="351"/>
      <c r="C22" s="30"/>
      <c r="D22" s="31"/>
      <c r="E22" s="37"/>
      <c r="F22" s="38"/>
      <c r="G22" s="37"/>
      <c r="H22" s="38"/>
      <c r="I22" s="37"/>
      <c r="J22" s="38"/>
      <c r="K22" s="37"/>
      <c r="L22" s="38"/>
      <c r="M22" s="197" t="str">
        <f>IF(SUMPRODUCT(C20:L20,C22:L22)=0,"",SUMPRODUCT(C20:L20,C22:L22))</f>
        <v/>
      </c>
      <c r="N22" s="168"/>
    </row>
    <row r="23" spans="1:16" s="125" customFormat="1" ht="12" customHeight="1">
      <c r="A23" s="168"/>
      <c r="B23" s="168"/>
      <c r="C23" s="168"/>
      <c r="D23" s="168"/>
      <c r="E23" s="168"/>
      <c r="F23" s="168"/>
      <c r="G23" s="168"/>
      <c r="H23" s="168"/>
      <c r="I23" s="168"/>
      <c r="J23" s="168"/>
      <c r="K23" s="168"/>
      <c r="L23" s="168"/>
      <c r="M23" s="168"/>
      <c r="N23" s="168"/>
      <c r="P23" s="195" t="s">
        <v>118</v>
      </c>
    </row>
    <row r="24" spans="1:16" s="125" customFormat="1" ht="20.25" thickBot="1">
      <c r="A24" s="164" t="s">
        <v>119</v>
      </c>
      <c r="B24" s="189"/>
      <c r="C24" s="168"/>
      <c r="D24" s="168"/>
      <c r="E24" s="168"/>
      <c r="F24" s="168"/>
      <c r="G24" s="168"/>
      <c r="H24" s="168"/>
      <c r="I24" s="168"/>
      <c r="J24" s="168"/>
      <c r="K24" s="168"/>
      <c r="L24" s="168"/>
      <c r="M24" s="168"/>
      <c r="N24" s="168"/>
      <c r="P24" s="195"/>
    </row>
    <row r="25" spans="1:16" s="125" customFormat="1" ht="15" customHeight="1" thickBot="1">
      <c r="A25" s="352" t="s">
        <v>120</v>
      </c>
      <c r="B25" s="352"/>
      <c r="C25" s="191" t="s">
        <v>161</v>
      </c>
      <c r="D25" s="191" t="s">
        <v>162</v>
      </c>
      <c r="E25" s="191" t="s">
        <v>163</v>
      </c>
      <c r="F25" s="191" t="s">
        <v>164</v>
      </c>
      <c r="G25" s="191" t="s">
        <v>165</v>
      </c>
      <c r="H25" s="191" t="s">
        <v>166</v>
      </c>
      <c r="I25" s="191" t="s">
        <v>167</v>
      </c>
      <c r="J25" s="191" t="s">
        <v>168</v>
      </c>
      <c r="K25" s="191" t="s">
        <v>169</v>
      </c>
      <c r="L25" s="191" t="s">
        <v>170</v>
      </c>
      <c r="M25" s="192" t="s">
        <v>108</v>
      </c>
      <c r="N25" s="192" t="s">
        <v>131</v>
      </c>
    </row>
    <row r="26" spans="1:16" s="125" customFormat="1" ht="15" customHeight="1">
      <c r="A26" s="351" t="s">
        <v>109</v>
      </c>
      <c r="B26" s="351"/>
      <c r="C26" s="25"/>
      <c r="D26" s="26"/>
      <c r="E26" s="26"/>
      <c r="F26" s="26"/>
      <c r="G26" s="26"/>
      <c r="H26" s="26"/>
      <c r="I26" s="26"/>
      <c r="J26" s="26"/>
      <c r="K26" s="26"/>
      <c r="L26" s="26"/>
      <c r="M26" s="193" t="s">
        <v>110</v>
      </c>
      <c r="N26" s="193" t="s">
        <v>110</v>
      </c>
      <c r="P26" s="195" t="s">
        <v>132</v>
      </c>
    </row>
    <row r="27" spans="1:16" s="125" customFormat="1" ht="15" customHeight="1">
      <c r="A27" s="353" t="s">
        <v>111</v>
      </c>
      <c r="B27" s="354"/>
      <c r="C27" s="27"/>
      <c r="D27" s="27"/>
      <c r="E27" s="27"/>
      <c r="F27" s="27"/>
      <c r="G27" s="27"/>
      <c r="H27" s="27"/>
      <c r="I27" s="27"/>
      <c r="J27" s="27"/>
      <c r="K27" s="27"/>
      <c r="L27" s="27"/>
      <c r="M27" s="193" t="s">
        <v>110</v>
      </c>
      <c r="N27" s="193" t="s">
        <v>110</v>
      </c>
    </row>
    <row r="28" spans="1:16" s="125" customFormat="1" ht="15" customHeight="1">
      <c r="A28" s="353" t="s">
        <v>112</v>
      </c>
      <c r="B28" s="354"/>
      <c r="C28" s="27"/>
      <c r="D28" s="27"/>
      <c r="E28" s="27"/>
      <c r="F28" s="27"/>
      <c r="G28" s="27"/>
      <c r="H28" s="27"/>
      <c r="I28" s="27"/>
      <c r="J28" s="27"/>
      <c r="K28" s="27"/>
      <c r="L28" s="27"/>
      <c r="M28" s="193" t="s">
        <v>110</v>
      </c>
      <c r="N28" s="193" t="s">
        <v>110</v>
      </c>
    </row>
    <row r="29" spans="1:16" s="125" customFormat="1" ht="15" customHeight="1">
      <c r="A29" s="351" t="s">
        <v>113</v>
      </c>
      <c r="B29" s="351"/>
      <c r="C29" s="12"/>
      <c r="D29" s="12"/>
      <c r="E29" s="12"/>
      <c r="F29" s="12"/>
      <c r="G29" s="12"/>
      <c r="H29" s="12"/>
      <c r="I29" s="12"/>
      <c r="J29" s="12"/>
      <c r="K29" s="12"/>
      <c r="L29" s="12"/>
      <c r="M29" s="193" t="s">
        <v>110</v>
      </c>
      <c r="N29" s="193" t="s">
        <v>110</v>
      </c>
    </row>
    <row r="30" spans="1:16" s="125" customFormat="1" ht="15" customHeight="1" thickBot="1">
      <c r="A30" s="357" t="s">
        <v>133</v>
      </c>
      <c r="B30" s="358"/>
      <c r="C30" s="12"/>
      <c r="D30" s="24"/>
      <c r="E30" s="24"/>
      <c r="F30" s="24"/>
      <c r="G30" s="24"/>
      <c r="H30" s="24"/>
      <c r="I30" s="24"/>
      <c r="J30" s="24"/>
      <c r="K30" s="24"/>
      <c r="L30" s="24"/>
      <c r="M30" s="193" t="s">
        <v>110</v>
      </c>
      <c r="N30" s="193" t="s">
        <v>110</v>
      </c>
    </row>
    <row r="31" spans="1:16" s="125" customFormat="1" ht="15" customHeight="1">
      <c r="A31" s="351" t="s">
        <v>114</v>
      </c>
      <c r="B31" s="351"/>
      <c r="C31" s="28"/>
      <c r="D31" s="28"/>
      <c r="E31" s="28"/>
      <c r="F31" s="28"/>
      <c r="G31" s="28"/>
      <c r="H31" s="28"/>
      <c r="I31" s="28"/>
      <c r="J31" s="28"/>
      <c r="K31" s="28"/>
      <c r="L31" s="28"/>
      <c r="M31" s="194" t="str">
        <f>IF(SUM(C31:L31)=0,"",SUM(C31:L31))</f>
        <v/>
      </c>
      <c r="N31" s="194" t="str">
        <f>IF(SUM(C31:L31)=0,"",SUMIF($C$30:$L$30,"更新",C31:L31))</f>
        <v/>
      </c>
    </row>
    <row r="32" spans="1:16" s="125" customFormat="1" ht="15" customHeight="1">
      <c r="A32" s="355" t="s">
        <v>116</v>
      </c>
      <c r="B32" s="355"/>
      <c r="C32" s="39"/>
      <c r="D32" s="39"/>
      <c r="E32" s="39"/>
      <c r="F32" s="39"/>
      <c r="G32" s="39"/>
      <c r="H32" s="39"/>
      <c r="I32" s="39"/>
      <c r="J32" s="39"/>
      <c r="K32" s="39"/>
      <c r="L32" s="39"/>
      <c r="M32" s="198" t="str">
        <f>IF(SUMPRODUCT(C31:L31,C32:L32)=0,"",SUMPRODUCT(C31:L31,C32:L32))</f>
        <v/>
      </c>
      <c r="N32" s="198" t="str">
        <f>IF(SUM(C32:L32)=0,"",SUMIF($C$30:$L$30,"更新",C32:L32))</f>
        <v/>
      </c>
    </row>
    <row r="33" spans="1:14" s="125" customFormat="1" ht="15" customHeight="1" thickBot="1">
      <c r="A33" s="351" t="s">
        <v>117</v>
      </c>
      <c r="B33" s="351"/>
      <c r="C33" s="30"/>
      <c r="D33" s="31"/>
      <c r="E33" s="31"/>
      <c r="F33" s="31"/>
      <c r="G33" s="31"/>
      <c r="H33" s="31"/>
      <c r="I33" s="31"/>
      <c r="J33" s="31"/>
      <c r="K33" s="31"/>
      <c r="L33" s="31"/>
      <c r="M33" s="197" t="str">
        <f>IF(SUMPRODUCT(C31:L31,C33:L33)=0,"",SUMPRODUCT(C31:L31,C33:L33))</f>
        <v/>
      </c>
      <c r="N33" s="197" t="str">
        <f>IF(SUM(C33:L33)=0,"",SUMIF($C$30:$L$30,"更新",C33:L33))</f>
        <v/>
      </c>
    </row>
    <row r="34" spans="1:14" s="125" customFormat="1" ht="15" customHeight="1">
      <c r="A34" s="356" t="s">
        <v>134</v>
      </c>
      <c r="B34" s="356"/>
      <c r="C34" s="199" t="str">
        <f t="shared" ref="C34:L34" si="0">IF(C29="高効率換気設備",IF(ISERROR(C33/C32),"",C33/C32),"---")</f>
        <v>---</v>
      </c>
      <c r="D34" s="200" t="str">
        <f t="shared" si="0"/>
        <v>---</v>
      </c>
      <c r="E34" s="200" t="str">
        <f t="shared" si="0"/>
        <v>---</v>
      </c>
      <c r="F34" s="200" t="str">
        <f t="shared" si="0"/>
        <v>---</v>
      </c>
      <c r="G34" s="200" t="str">
        <f t="shared" si="0"/>
        <v>---</v>
      </c>
      <c r="H34" s="200" t="str">
        <f t="shared" si="0"/>
        <v>---</v>
      </c>
      <c r="I34" s="200" t="str">
        <f t="shared" si="0"/>
        <v>---</v>
      </c>
      <c r="J34" s="200" t="str">
        <f t="shared" si="0"/>
        <v>---</v>
      </c>
      <c r="K34" s="200" t="str">
        <f t="shared" si="0"/>
        <v>---</v>
      </c>
      <c r="L34" s="200" t="str">
        <f t="shared" si="0"/>
        <v>---</v>
      </c>
      <c r="M34" s="201" t="s">
        <v>110</v>
      </c>
      <c r="N34" s="201" t="s">
        <v>110</v>
      </c>
    </row>
    <row r="35" spans="1:14" s="125" customFormat="1" ht="15" customHeight="1">
      <c r="A35" s="202" t="s">
        <v>175</v>
      </c>
      <c r="B35" s="190" t="s">
        <v>135</v>
      </c>
      <c r="C35" s="40"/>
      <c r="D35" s="41"/>
      <c r="E35" s="41"/>
      <c r="F35" s="41"/>
      <c r="G35" s="41"/>
      <c r="H35" s="41"/>
      <c r="I35" s="41"/>
      <c r="J35" s="41"/>
      <c r="K35" s="41"/>
      <c r="L35" s="41"/>
      <c r="M35" s="193" t="s">
        <v>110</v>
      </c>
      <c r="N35" s="193" t="s">
        <v>110</v>
      </c>
    </row>
    <row r="36" spans="1:14" s="125" customFormat="1" ht="15" customHeight="1">
      <c r="A36" s="203" t="s">
        <v>136</v>
      </c>
      <c r="B36" s="190" t="s">
        <v>137</v>
      </c>
      <c r="C36" s="40"/>
      <c r="D36" s="41"/>
      <c r="E36" s="41"/>
      <c r="F36" s="41"/>
      <c r="G36" s="41"/>
      <c r="H36" s="41"/>
      <c r="I36" s="41"/>
      <c r="J36" s="41"/>
      <c r="K36" s="41"/>
      <c r="L36" s="41"/>
      <c r="M36" s="204" t="s">
        <v>110</v>
      </c>
      <c r="N36" s="204" t="s">
        <v>110</v>
      </c>
    </row>
    <row r="37" spans="1:14" s="125" customFormat="1" ht="19.5">
      <c r="A37" s="164" t="s">
        <v>138</v>
      </c>
      <c r="B37" s="189"/>
      <c r="C37" s="168"/>
      <c r="D37" s="168"/>
      <c r="E37" s="168"/>
      <c r="F37" s="168"/>
      <c r="G37" s="168"/>
      <c r="H37" s="168"/>
      <c r="I37" s="168"/>
      <c r="J37" s="168"/>
      <c r="K37" s="168"/>
      <c r="L37" s="168"/>
      <c r="M37" s="168"/>
      <c r="N37" s="168"/>
    </row>
  </sheetData>
  <sheetProtection algorithmName="SHA-512" hashValue="uAtWLNRUHXtJwljWiHrE0jIGHT/g7AXHn4jL83wJJN0sKd70z+Mt7TQeLmh/wgSDgOoAUzvSVlnkEgofh+A0MA==" saltValue="yRkxv7RlMZbwSW7MZKJFqg==" spinCount="100000" sheet="1" objects="1" scenarios="1" formatCells="0"/>
  <mergeCells count="20">
    <mergeCell ref="A33:B33"/>
    <mergeCell ref="A34:B34"/>
    <mergeCell ref="A27:B27"/>
    <mergeCell ref="A28:B28"/>
    <mergeCell ref="A29:B29"/>
    <mergeCell ref="A30:B30"/>
    <mergeCell ref="A31:B31"/>
    <mergeCell ref="A32:B32"/>
    <mergeCell ref="A26:B26"/>
    <mergeCell ref="E12:F12"/>
    <mergeCell ref="G12:K12"/>
    <mergeCell ref="A15:B15"/>
    <mergeCell ref="A16:B16"/>
    <mergeCell ref="A17:B17"/>
    <mergeCell ref="A18:B18"/>
    <mergeCell ref="A19:B19"/>
    <mergeCell ref="A20:B20"/>
    <mergeCell ref="A21:B21"/>
    <mergeCell ref="A22:B22"/>
    <mergeCell ref="A25:B25"/>
  </mergeCells>
  <phoneticPr fontId="2"/>
  <conditionalFormatting sqref="C15:L15">
    <cfRule type="expression" dxfId="53" priority="2">
      <formula>#REF!=1</formula>
    </cfRule>
  </conditionalFormatting>
  <conditionalFormatting sqref="C25:L25">
    <cfRule type="expression" dxfId="52" priority="1">
      <formula>#REF!=1</formula>
    </cfRule>
  </conditionalFormatting>
  <conditionalFormatting sqref="C34:L34">
    <cfRule type="expression" dxfId="51" priority="3">
      <formula>#REF!="---"</formula>
    </cfRule>
    <cfRule type="expression" dxfId="50" priority="4">
      <formula>#REF!&gt;0.4</formula>
    </cfRule>
  </conditionalFormatting>
  <dataValidations count="5">
    <dataValidation type="list" allowBlank="1" sqref="C29:L29" xr:uid="{D42A90D5-83B2-429F-9A49-DD92679C5533}">
      <formula1>"高効率換気設備,熱交換型換気設備"</formula1>
    </dataValidation>
    <dataValidation type="list" allowBlank="1" sqref="C19:L19" xr:uid="{1247CB5A-2F89-4FDA-831F-7227E8715D03}">
      <formula1>"機械換気（換気扇等）,熱交換型換気設備"</formula1>
    </dataValidation>
    <dataValidation allowBlank="1" showErrorMessage="1" promptTitle="『機器仕様入力書』　記入時のご注意" prompt="本シートご利用の場合は、省エネ計算シートの設備欄には記入しないでください。" sqref="C20:L22 C31:L36 C16:L16 C26:L26 C9:L9" xr:uid="{6AEFB0AA-3735-4ACE-8180-1C7F131DCCDF}"/>
    <dataValidation allowBlank="1" sqref="C17:L18 C27:L28" xr:uid="{3F58102F-735A-41C8-9C72-72E06137EE9D}"/>
    <dataValidation type="list" allowBlank="1" showInputMessage="1" showErrorMessage="1" sqref="C30:L30" xr:uid="{E673811E-210E-4708-8ECA-103F9E59C4BC}">
      <formula1>"更新,新設"</formula1>
    </dataValidation>
  </dataValidations>
  <pageMargins left="0.70866141732283472" right="0.70866141732283472" top="0.74803149606299213" bottom="0.74803149606299213" header="0.31496062992125984" footer="0.31496062992125984"/>
  <pageSetup paperSize="9" scale="92" fitToHeight="0" orientation="landscape" blackAndWhite="1" r:id="rId1"/>
  <headerFooter>
    <oddFooter>&amp;R（日本産業規格A列4番）</oddFooter>
  </headerFooter>
  <rowBreaks count="1" manualBreakCount="1">
    <brk id="9"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W22"/>
  <sheetViews>
    <sheetView view="pageBreakPreview" zoomScale="85" zoomScaleNormal="100" zoomScaleSheetLayoutView="85" workbookViewId="0">
      <selection activeCell="R1" sqref="R1:V1"/>
    </sheetView>
  </sheetViews>
  <sheetFormatPr defaultColWidth="3.625" defaultRowHeight="13.5"/>
  <cols>
    <col min="1" max="18" width="3.625" style="52"/>
    <col min="19" max="19" width="3.625" style="52" customWidth="1"/>
    <col min="20" max="16384" width="3.625" style="52"/>
  </cols>
  <sheetData>
    <row r="1" spans="1:23" ht="15" customHeight="1">
      <c r="A1" s="54" t="s">
        <v>341</v>
      </c>
      <c r="B1" s="54"/>
      <c r="C1" s="54"/>
      <c r="D1" s="54"/>
      <c r="E1" s="54"/>
      <c r="F1" s="54"/>
      <c r="G1" s="54"/>
      <c r="H1" s="54"/>
      <c r="I1" s="54"/>
      <c r="J1" s="54"/>
      <c r="K1" s="54"/>
      <c r="L1" s="54"/>
      <c r="M1" s="54"/>
      <c r="N1" s="54"/>
      <c r="O1" s="54"/>
      <c r="P1" s="54"/>
      <c r="Q1" s="205"/>
      <c r="R1" s="360"/>
      <c r="S1" s="360"/>
      <c r="T1" s="360"/>
      <c r="U1" s="360"/>
      <c r="V1" s="360"/>
      <c r="W1" s="52" t="s">
        <v>288</v>
      </c>
    </row>
    <row r="2" spans="1:23" ht="15" customHeight="1">
      <c r="A2" s="54"/>
      <c r="B2" s="54"/>
      <c r="C2" s="54"/>
      <c r="D2" s="54"/>
      <c r="E2" s="54"/>
      <c r="F2" s="54"/>
      <c r="G2" s="54"/>
      <c r="H2" s="54"/>
      <c r="I2" s="54"/>
      <c r="J2" s="54"/>
      <c r="K2" s="54"/>
      <c r="L2" s="54"/>
      <c r="M2" s="54"/>
      <c r="N2" s="54"/>
      <c r="O2" s="54"/>
      <c r="P2" s="54"/>
      <c r="Q2" s="54"/>
      <c r="R2" s="54"/>
      <c r="S2" s="54"/>
      <c r="T2" s="54"/>
      <c r="U2" s="54"/>
      <c r="V2" s="54"/>
    </row>
    <row r="3" spans="1:23" ht="15" customHeight="1">
      <c r="A3" s="54" t="s">
        <v>0</v>
      </c>
      <c r="B3" s="54"/>
      <c r="C3" s="54"/>
      <c r="D3" s="54"/>
      <c r="E3" s="54"/>
      <c r="F3" s="54"/>
      <c r="G3" s="54"/>
      <c r="H3" s="54"/>
      <c r="I3" s="54"/>
      <c r="J3" s="54"/>
      <c r="K3" s="54"/>
      <c r="L3" s="54"/>
      <c r="M3" s="54"/>
      <c r="N3" s="54"/>
      <c r="O3" s="54"/>
      <c r="P3" s="54"/>
      <c r="Q3" s="104"/>
      <c r="R3" s="104"/>
      <c r="S3" s="104"/>
      <c r="T3" s="104"/>
      <c r="U3" s="104"/>
      <c r="V3" s="104"/>
    </row>
    <row r="4" spans="1:23" ht="15" customHeight="1">
      <c r="A4" s="54" t="s">
        <v>57</v>
      </c>
      <c r="B4" s="54"/>
      <c r="C4" s="54"/>
      <c r="D4" s="54"/>
      <c r="E4" s="54"/>
      <c r="F4" s="54"/>
      <c r="G4" s="54"/>
      <c r="H4" s="54"/>
      <c r="I4" s="54"/>
      <c r="J4" s="54"/>
      <c r="K4" s="54"/>
      <c r="L4" s="54"/>
      <c r="M4" s="54"/>
      <c r="N4" s="54"/>
      <c r="O4" s="54"/>
      <c r="P4" s="54"/>
      <c r="Q4" s="104"/>
      <c r="R4" s="104"/>
      <c r="S4" s="104"/>
      <c r="T4" s="104"/>
      <c r="U4" s="104"/>
      <c r="V4" s="104"/>
    </row>
    <row r="5" spans="1:23" ht="15" customHeight="1">
      <c r="A5" s="54"/>
      <c r="B5" s="54"/>
      <c r="C5" s="54"/>
      <c r="D5" s="54"/>
      <c r="E5" s="54"/>
      <c r="F5" s="54"/>
      <c r="G5" s="54"/>
      <c r="H5" s="54"/>
      <c r="I5" s="54"/>
      <c r="J5" s="54"/>
      <c r="K5" s="54"/>
      <c r="L5" s="54"/>
      <c r="M5" s="54"/>
      <c r="N5" s="54"/>
      <c r="O5" s="54"/>
      <c r="P5" s="54"/>
      <c r="Q5" s="104"/>
      <c r="R5" s="104"/>
      <c r="S5" s="104"/>
      <c r="T5" s="104"/>
      <c r="U5" s="104"/>
      <c r="V5" s="104"/>
    </row>
    <row r="6" spans="1:23" ht="15" customHeight="1">
      <c r="A6" s="54"/>
      <c r="B6" s="54"/>
      <c r="C6" s="54"/>
      <c r="D6" s="54"/>
      <c r="E6" s="54"/>
      <c r="F6" s="54"/>
      <c r="G6" s="54"/>
      <c r="H6" s="54"/>
      <c r="I6" s="54"/>
      <c r="J6" s="54"/>
      <c r="K6" s="54" t="s">
        <v>55</v>
      </c>
      <c r="L6" s="54"/>
      <c r="M6" s="54"/>
      <c r="N6" s="54"/>
      <c r="O6" s="54"/>
      <c r="P6" s="54"/>
      <c r="Q6" s="54"/>
      <c r="R6" s="54"/>
      <c r="S6" s="54"/>
      <c r="T6" s="54"/>
      <c r="U6" s="54"/>
      <c r="V6" s="103"/>
    </row>
    <row r="7" spans="1:23" ht="15" customHeight="1">
      <c r="A7" s="54"/>
      <c r="B7" s="104"/>
      <c r="C7" s="104"/>
      <c r="D7" s="104"/>
      <c r="E7" s="104"/>
      <c r="F7" s="104"/>
      <c r="G7" s="104"/>
      <c r="H7" s="104"/>
      <c r="I7" s="104"/>
      <c r="J7" s="104"/>
      <c r="K7" s="104"/>
      <c r="L7" s="54" t="s">
        <v>58</v>
      </c>
      <c r="M7" s="54"/>
      <c r="N7" s="361"/>
      <c r="O7" s="361"/>
      <c r="P7" s="361"/>
      <c r="Q7" s="361"/>
      <c r="R7" s="361"/>
      <c r="S7" s="361"/>
      <c r="T7" s="361"/>
      <c r="U7" s="361"/>
      <c r="V7" s="361"/>
    </row>
    <row r="8" spans="1:23" ht="15" customHeight="1">
      <c r="A8" s="54"/>
      <c r="B8" s="104"/>
      <c r="C8" s="104"/>
      <c r="D8" s="104"/>
      <c r="E8" s="104"/>
      <c r="F8" s="104"/>
      <c r="G8" s="104"/>
      <c r="H8" s="104"/>
      <c r="I8" s="104"/>
      <c r="J8" s="104"/>
      <c r="K8" s="104"/>
      <c r="L8" s="54" t="s">
        <v>59</v>
      </c>
      <c r="M8" s="54"/>
      <c r="N8" s="362"/>
      <c r="O8" s="362"/>
      <c r="P8" s="362"/>
      <c r="Q8" s="362"/>
      <c r="R8" s="362"/>
      <c r="S8" s="362"/>
      <c r="T8" s="362"/>
      <c r="U8" s="362"/>
      <c r="V8" s="362"/>
    </row>
    <row r="9" spans="1:23" ht="15" customHeight="1">
      <c r="A9" s="54"/>
      <c r="B9" s="104"/>
      <c r="C9" s="104"/>
      <c r="D9" s="104"/>
      <c r="E9" s="104"/>
      <c r="F9" s="104"/>
      <c r="G9" s="104"/>
      <c r="H9" s="104"/>
      <c r="I9" s="104"/>
      <c r="J9" s="104"/>
      <c r="K9" s="104"/>
      <c r="L9" s="54" t="s">
        <v>243</v>
      </c>
      <c r="M9" s="54"/>
      <c r="N9" s="54"/>
      <c r="O9" s="206"/>
      <c r="P9" s="267"/>
      <c r="Q9" s="267"/>
      <c r="R9" s="267"/>
      <c r="S9" s="267"/>
      <c r="T9" s="267"/>
      <c r="U9" s="267"/>
      <c r="V9" s="267"/>
    </row>
    <row r="10" spans="1:23" ht="15" customHeight="1">
      <c r="A10" s="54"/>
      <c r="B10" s="104"/>
      <c r="C10" s="104"/>
      <c r="D10" s="104"/>
      <c r="E10" s="104"/>
      <c r="F10" s="104"/>
      <c r="G10" s="104"/>
      <c r="H10" s="104"/>
      <c r="I10" s="104"/>
      <c r="J10" s="104"/>
      <c r="K10" s="104"/>
      <c r="L10" s="54" t="s">
        <v>60</v>
      </c>
      <c r="M10" s="54"/>
      <c r="N10" s="54"/>
      <c r="O10" s="206"/>
      <c r="P10" s="267"/>
      <c r="Q10" s="267"/>
      <c r="R10" s="267"/>
      <c r="S10" s="267"/>
      <c r="T10" s="267"/>
      <c r="U10" s="267"/>
      <c r="V10" s="267"/>
    </row>
    <row r="11" spans="1:23" ht="15" customHeight="1">
      <c r="A11" s="54"/>
      <c r="B11" s="104"/>
      <c r="C11" s="104"/>
      <c r="D11" s="104"/>
      <c r="E11" s="104"/>
      <c r="F11" s="104"/>
      <c r="G11" s="104"/>
      <c r="H11" s="104"/>
      <c r="I11" s="104"/>
      <c r="J11" s="104"/>
      <c r="K11" s="104"/>
      <c r="L11" s="54"/>
      <c r="M11" s="54"/>
      <c r="N11" s="54"/>
      <c r="O11" s="54"/>
      <c r="P11" s="54"/>
      <c r="Q11" s="54"/>
      <c r="R11" s="54"/>
      <c r="S11" s="54"/>
      <c r="T11" s="54"/>
      <c r="U11" s="54"/>
      <c r="V11" s="105"/>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41.25" customHeight="1">
      <c r="A13" s="359" t="s">
        <v>17</v>
      </c>
      <c r="B13" s="359"/>
      <c r="C13" s="359"/>
      <c r="D13" s="359"/>
      <c r="E13" s="359"/>
      <c r="F13" s="359"/>
      <c r="G13" s="359"/>
      <c r="H13" s="359"/>
      <c r="I13" s="359"/>
      <c r="J13" s="359"/>
      <c r="K13" s="359"/>
      <c r="L13" s="359"/>
      <c r="M13" s="359"/>
      <c r="N13" s="359"/>
      <c r="O13" s="359"/>
      <c r="P13" s="359"/>
      <c r="Q13" s="359"/>
      <c r="R13" s="359"/>
      <c r="S13" s="359"/>
      <c r="T13" s="359"/>
      <c r="U13" s="359"/>
      <c r="V13" s="359"/>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59.45" customHeight="1">
      <c r="A16" s="366" t="s">
        <v>342</v>
      </c>
      <c r="B16" s="366"/>
      <c r="C16" s="366"/>
      <c r="D16" s="366"/>
      <c r="E16" s="366"/>
      <c r="F16" s="366"/>
      <c r="G16" s="366"/>
      <c r="H16" s="366"/>
      <c r="I16" s="366"/>
      <c r="J16" s="366"/>
      <c r="K16" s="366"/>
      <c r="L16" s="366"/>
      <c r="M16" s="366"/>
      <c r="N16" s="366"/>
      <c r="O16" s="366"/>
      <c r="P16" s="366"/>
      <c r="Q16" s="366"/>
      <c r="R16" s="366"/>
      <c r="S16" s="366"/>
      <c r="T16" s="366"/>
      <c r="U16" s="366"/>
      <c r="V16" s="366"/>
    </row>
    <row r="17" spans="1:22" ht="30.75" customHeight="1">
      <c r="A17" s="367" t="s">
        <v>22</v>
      </c>
      <c r="B17" s="367"/>
      <c r="C17" s="367"/>
      <c r="D17" s="367"/>
      <c r="E17" s="367"/>
      <c r="F17" s="367"/>
      <c r="G17" s="367"/>
      <c r="H17" s="367"/>
      <c r="I17" s="367"/>
      <c r="J17" s="367"/>
      <c r="K17" s="367"/>
      <c r="L17" s="367"/>
      <c r="M17" s="367"/>
      <c r="N17" s="367"/>
      <c r="O17" s="367"/>
      <c r="P17" s="367"/>
      <c r="Q17" s="367"/>
      <c r="R17" s="367"/>
      <c r="S17" s="367"/>
      <c r="T17" s="367"/>
      <c r="U17" s="367"/>
      <c r="V17" s="367"/>
    </row>
    <row r="18" spans="1:22" ht="30.6" customHeight="1">
      <c r="A18" s="368" t="s">
        <v>196</v>
      </c>
      <c r="B18" s="369"/>
      <c r="C18" s="369"/>
      <c r="D18" s="369"/>
      <c r="E18" s="369"/>
      <c r="F18" s="370"/>
      <c r="G18" s="377"/>
      <c r="H18" s="378"/>
      <c r="I18" s="378"/>
      <c r="J18" s="378"/>
      <c r="K18" s="378"/>
      <c r="L18" s="378"/>
      <c r="M18" s="378"/>
      <c r="N18" s="378"/>
      <c r="O18" s="378"/>
      <c r="P18" s="378"/>
      <c r="Q18" s="378"/>
      <c r="R18" s="378"/>
      <c r="S18" s="378"/>
      <c r="T18" s="378"/>
      <c r="U18" s="378"/>
      <c r="V18" s="379"/>
    </row>
    <row r="19" spans="1:22" ht="30.6" customHeight="1">
      <c r="A19" s="363" t="s">
        <v>5</v>
      </c>
      <c r="B19" s="364"/>
      <c r="C19" s="364"/>
      <c r="D19" s="364"/>
      <c r="E19" s="364"/>
      <c r="F19" s="365"/>
      <c r="G19" s="371"/>
      <c r="H19" s="372"/>
      <c r="I19" s="372"/>
      <c r="J19" s="372"/>
      <c r="K19" s="372"/>
      <c r="L19" s="372"/>
      <c r="M19" s="372"/>
      <c r="N19" s="372"/>
      <c r="O19" s="372"/>
      <c r="P19" s="372"/>
      <c r="Q19" s="372"/>
      <c r="R19" s="372"/>
      <c r="S19" s="372"/>
      <c r="T19" s="372"/>
      <c r="U19" s="372"/>
      <c r="V19" s="373"/>
    </row>
    <row r="20" spans="1:22" ht="71.25" customHeight="1">
      <c r="A20" s="363" t="s">
        <v>18</v>
      </c>
      <c r="B20" s="364"/>
      <c r="C20" s="364"/>
      <c r="D20" s="364"/>
      <c r="E20" s="364"/>
      <c r="F20" s="365"/>
      <c r="G20" s="374"/>
      <c r="H20" s="375"/>
      <c r="I20" s="375"/>
      <c r="J20" s="375"/>
      <c r="K20" s="375"/>
      <c r="L20" s="375"/>
      <c r="M20" s="375"/>
      <c r="N20" s="375"/>
      <c r="O20" s="375"/>
      <c r="P20" s="375"/>
      <c r="Q20" s="375"/>
      <c r="R20" s="375"/>
      <c r="S20" s="375"/>
      <c r="T20" s="375"/>
      <c r="U20" s="375"/>
      <c r="V20" s="376"/>
    </row>
    <row r="21" spans="1:22">
      <c r="A21" s="54"/>
      <c r="B21" s="54"/>
      <c r="C21" s="54"/>
      <c r="D21" s="54"/>
      <c r="E21" s="54"/>
      <c r="F21" s="54"/>
      <c r="G21" s="54"/>
      <c r="H21" s="54"/>
      <c r="I21" s="54"/>
      <c r="J21" s="54"/>
      <c r="K21" s="54"/>
      <c r="L21" s="54"/>
      <c r="M21" s="54"/>
      <c r="N21" s="54"/>
      <c r="O21" s="54"/>
      <c r="P21" s="54"/>
      <c r="Q21" s="54"/>
      <c r="R21" s="54"/>
      <c r="S21" s="54"/>
      <c r="T21" s="54"/>
      <c r="U21" s="54"/>
      <c r="V21" s="54"/>
    </row>
    <row r="22" spans="1:22">
      <c r="A22" s="54"/>
      <c r="B22" s="54"/>
      <c r="C22" s="54"/>
      <c r="D22" s="54"/>
      <c r="E22" s="54"/>
      <c r="F22" s="54"/>
      <c r="G22" s="54"/>
      <c r="H22" s="54"/>
      <c r="I22" s="54"/>
      <c r="J22" s="54"/>
      <c r="K22" s="54"/>
      <c r="L22" s="54"/>
      <c r="M22" s="54"/>
      <c r="N22" s="54"/>
      <c r="O22" s="54"/>
      <c r="P22" s="54"/>
      <c r="Q22" s="54"/>
      <c r="R22" s="54"/>
      <c r="S22" s="54"/>
      <c r="T22" s="54"/>
      <c r="U22" s="54"/>
      <c r="V22" s="54"/>
    </row>
  </sheetData>
  <sheetProtection algorithmName="SHA-512" hashValue="uIV9AgndK1i/fxtZ+9WjX9zrP/B/elGvkUvFQLTldbEZ3pq8ZQB361EDgzoxQM3O7j0EudKgeEoao8VFt9+ckQ==" saltValue="g+P9MLBL1LVRw+rMnwEKTQ==" spinCount="100000" sheet="1" objects="1" scenarios="1" formatCells="0"/>
  <protectedRanges>
    <protectedRange sqref="U9:U10" name="範囲1_1"/>
    <protectedRange sqref="I18:J20" name="範囲1_2"/>
    <protectedRange sqref="S7:T8" name="範囲1_4"/>
  </protectedRanges>
  <mergeCells count="15">
    <mergeCell ref="A20:F20"/>
    <mergeCell ref="A13:V13"/>
    <mergeCell ref="A16:V16"/>
    <mergeCell ref="A17:V17"/>
    <mergeCell ref="A18:F18"/>
    <mergeCell ref="G19:V19"/>
    <mergeCell ref="G20:V20"/>
    <mergeCell ref="A19:F19"/>
    <mergeCell ref="G18:V18"/>
    <mergeCell ref="A12:V12"/>
    <mergeCell ref="P10:V10"/>
    <mergeCell ref="P9:V9"/>
    <mergeCell ref="R1:V1"/>
    <mergeCell ref="N7:V7"/>
    <mergeCell ref="N8:V8"/>
  </mergeCells>
  <phoneticPr fontId="2"/>
  <conditionalFormatting sqref="G18:V19">
    <cfRule type="cellIs" dxfId="49" priority="7" operator="equal">
      <formula>""</formula>
    </cfRule>
  </conditionalFormatting>
  <conditionalFormatting sqref="G20:V20">
    <cfRule type="expression" dxfId="48" priority="11">
      <formula>$G$20&lt;&gt;""</formula>
    </cfRule>
  </conditionalFormatting>
  <conditionalFormatting sqref="N7:V8 P9:V10">
    <cfRule type="cellIs" dxfId="47" priority="6" operator="equal">
      <formula>""</formula>
    </cfRule>
  </conditionalFormatting>
  <conditionalFormatting sqref="Q1">
    <cfRule type="expression" dxfId="46" priority="8">
      <formula>IF($Q$1="年　　月　　日","",$Q$1&lt;&gt;"")</formula>
    </cfRule>
  </conditionalFormatting>
  <conditionalFormatting sqref="R1:V1">
    <cfRule type="cellIs" dxfId="45" priority="1" operator="equal">
      <formula>""</formula>
    </cfRule>
  </conditionalFormatting>
  <dataValidations count="1">
    <dataValidation allowBlank="1" showInputMessage="1" showErrorMessage="1" prompt="入力形式に注意" sqref="R1:V1" xr:uid="{0C2E0261-A69C-4B09-BEB8-20947A4DE090}"/>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12245-E26F-44DC-A314-32912BE5ACE9}">
  <sheetPr codeName="Sheet20"/>
  <dimension ref="A1:W28"/>
  <sheetViews>
    <sheetView showGridLines="0" view="pageBreakPreview" zoomScale="85" zoomScaleNormal="85" zoomScaleSheetLayoutView="85" workbookViewId="0">
      <selection activeCell="R1" sqref="R1:V1"/>
    </sheetView>
  </sheetViews>
  <sheetFormatPr defaultColWidth="3.625" defaultRowHeight="13.5"/>
  <cols>
    <col min="1" max="16384" width="3.625" style="52"/>
  </cols>
  <sheetData>
    <row r="1" spans="1:23">
      <c r="A1" s="54" t="s">
        <v>343</v>
      </c>
      <c r="B1" s="54"/>
      <c r="C1" s="54"/>
      <c r="D1" s="54"/>
      <c r="E1" s="54"/>
      <c r="F1" s="54"/>
      <c r="G1" s="54"/>
      <c r="H1" s="54"/>
      <c r="I1" s="54"/>
      <c r="J1" s="54"/>
      <c r="K1" s="54"/>
      <c r="L1" s="54"/>
      <c r="M1" s="54"/>
      <c r="N1" s="54"/>
      <c r="O1" s="54"/>
      <c r="P1" s="54"/>
      <c r="Q1" s="205"/>
      <c r="R1" s="360"/>
      <c r="S1" s="360"/>
      <c r="T1" s="360"/>
      <c r="U1" s="360"/>
      <c r="V1" s="360"/>
      <c r="W1" s="52" t="s">
        <v>288</v>
      </c>
    </row>
    <row r="2" spans="1:23">
      <c r="A2" s="54"/>
      <c r="B2" s="54"/>
      <c r="C2" s="54"/>
      <c r="D2" s="54"/>
      <c r="E2" s="54"/>
      <c r="F2" s="54"/>
      <c r="G2" s="54"/>
      <c r="H2" s="54"/>
      <c r="I2" s="54"/>
      <c r="J2" s="54"/>
      <c r="K2" s="54"/>
      <c r="L2" s="54"/>
      <c r="M2" s="54"/>
      <c r="N2" s="54"/>
      <c r="O2" s="54"/>
      <c r="P2" s="54"/>
      <c r="Q2" s="54"/>
      <c r="R2" s="54"/>
      <c r="S2" s="54"/>
      <c r="T2" s="54"/>
      <c r="U2" s="54"/>
      <c r="V2" s="54"/>
    </row>
    <row r="3" spans="1:23">
      <c r="A3" s="54" t="s">
        <v>0</v>
      </c>
      <c r="B3" s="54"/>
      <c r="C3" s="54"/>
      <c r="D3" s="54"/>
      <c r="E3" s="54"/>
      <c r="F3" s="54"/>
      <c r="G3" s="54"/>
      <c r="H3" s="54"/>
      <c r="I3" s="54"/>
      <c r="J3" s="54"/>
      <c r="K3" s="54"/>
      <c r="L3" s="54"/>
      <c r="M3" s="54"/>
      <c r="N3" s="54"/>
      <c r="O3" s="54"/>
      <c r="P3" s="54"/>
      <c r="Q3" s="104"/>
      <c r="R3" s="104"/>
      <c r="S3" s="104"/>
      <c r="T3" s="104"/>
      <c r="U3" s="104"/>
      <c r="V3" s="104"/>
    </row>
    <row r="4" spans="1:23">
      <c r="A4" s="54" t="s">
        <v>57</v>
      </c>
      <c r="B4" s="54"/>
      <c r="C4" s="54"/>
      <c r="D4" s="54"/>
      <c r="E4" s="54"/>
      <c r="F4" s="54"/>
      <c r="G4" s="54"/>
      <c r="H4" s="54"/>
      <c r="I4" s="54"/>
      <c r="J4" s="54"/>
      <c r="K4" s="54"/>
      <c r="L4" s="54"/>
      <c r="M4" s="54"/>
      <c r="N4" s="54"/>
      <c r="O4" s="54"/>
      <c r="P4" s="54"/>
      <c r="Q4" s="104"/>
      <c r="R4" s="104"/>
      <c r="S4" s="104"/>
      <c r="T4" s="104"/>
      <c r="U4" s="104"/>
      <c r="V4" s="104"/>
    </row>
    <row r="5" spans="1:23">
      <c r="A5" s="54"/>
      <c r="B5" s="54"/>
      <c r="C5" s="54"/>
      <c r="D5" s="54"/>
      <c r="E5" s="54"/>
      <c r="F5" s="54"/>
      <c r="G5" s="54"/>
      <c r="H5" s="54"/>
      <c r="I5" s="54"/>
      <c r="J5" s="54"/>
      <c r="K5" s="54"/>
      <c r="L5" s="54"/>
      <c r="M5" s="54"/>
      <c r="N5" s="54"/>
      <c r="O5" s="54"/>
      <c r="P5" s="54"/>
      <c r="Q5" s="104"/>
      <c r="R5" s="104"/>
      <c r="S5" s="104"/>
      <c r="T5" s="104"/>
      <c r="U5" s="104"/>
      <c r="V5" s="104"/>
    </row>
    <row r="6" spans="1:23">
      <c r="A6" s="54"/>
      <c r="B6" s="54"/>
      <c r="C6" s="54"/>
      <c r="D6" s="54"/>
      <c r="E6" s="54"/>
      <c r="F6" s="54"/>
      <c r="G6" s="54"/>
      <c r="H6" s="54"/>
      <c r="I6" s="54"/>
      <c r="J6" s="54"/>
      <c r="K6" s="54" t="s">
        <v>54</v>
      </c>
      <c r="L6" s="54"/>
      <c r="M6" s="54"/>
      <c r="N6" s="54"/>
      <c r="O6" s="54"/>
      <c r="P6" s="54"/>
      <c r="Q6" s="54"/>
      <c r="R6" s="54"/>
      <c r="S6" s="54"/>
      <c r="T6" s="54"/>
      <c r="U6" s="54"/>
      <c r="V6" s="103"/>
    </row>
    <row r="7" spans="1:23">
      <c r="A7" s="54"/>
      <c r="B7" s="104"/>
      <c r="C7" s="104"/>
      <c r="D7" s="104"/>
      <c r="E7" s="104"/>
      <c r="F7" s="104"/>
      <c r="G7" s="104"/>
      <c r="H7" s="104"/>
      <c r="I7" s="104"/>
      <c r="J7" s="104"/>
      <c r="K7" s="104"/>
      <c r="L7" s="54" t="s">
        <v>58</v>
      </c>
      <c r="M7" s="54"/>
      <c r="N7" s="361"/>
      <c r="O7" s="361"/>
      <c r="P7" s="361"/>
      <c r="Q7" s="361"/>
      <c r="R7" s="361"/>
      <c r="S7" s="361"/>
      <c r="T7" s="361"/>
      <c r="U7" s="361"/>
      <c r="V7" s="361"/>
    </row>
    <row r="8" spans="1:23">
      <c r="A8" s="54"/>
      <c r="B8" s="104"/>
      <c r="C8" s="104"/>
      <c r="D8" s="104"/>
      <c r="E8" s="104"/>
      <c r="F8" s="104"/>
      <c r="G8" s="104"/>
      <c r="H8" s="104"/>
      <c r="I8" s="104"/>
      <c r="J8" s="104"/>
      <c r="K8" s="104"/>
      <c r="L8" s="54" t="s">
        <v>59</v>
      </c>
      <c r="M8" s="54"/>
      <c r="N8" s="362"/>
      <c r="O8" s="362"/>
      <c r="P8" s="362"/>
      <c r="Q8" s="362"/>
      <c r="R8" s="362"/>
      <c r="S8" s="362"/>
      <c r="T8" s="362"/>
      <c r="U8" s="362"/>
      <c r="V8" s="362"/>
    </row>
    <row r="9" spans="1:23">
      <c r="A9" s="54"/>
      <c r="B9" s="104"/>
      <c r="C9" s="104"/>
      <c r="D9" s="104"/>
      <c r="E9" s="104"/>
      <c r="F9" s="104"/>
      <c r="G9" s="104"/>
      <c r="H9" s="104"/>
      <c r="I9" s="104"/>
      <c r="J9" s="104"/>
      <c r="K9" s="104"/>
      <c r="L9" s="54" t="s">
        <v>244</v>
      </c>
      <c r="M9" s="54"/>
      <c r="N9" s="207"/>
      <c r="O9" s="207"/>
      <c r="P9" s="362"/>
      <c r="Q9" s="362"/>
      <c r="R9" s="362"/>
      <c r="S9" s="362"/>
      <c r="T9" s="362"/>
      <c r="U9" s="362"/>
      <c r="V9" s="362"/>
    </row>
    <row r="10" spans="1:23">
      <c r="A10" s="54"/>
      <c r="B10" s="104"/>
      <c r="C10" s="104"/>
      <c r="D10" s="104"/>
      <c r="E10" s="104"/>
      <c r="F10" s="104"/>
      <c r="G10" s="104"/>
      <c r="H10" s="104"/>
      <c r="I10" s="104"/>
      <c r="J10" s="104"/>
      <c r="K10" s="104"/>
      <c r="L10" s="54" t="s">
        <v>60</v>
      </c>
      <c r="M10" s="54"/>
      <c r="N10" s="54"/>
      <c r="O10" s="206"/>
      <c r="P10" s="362"/>
      <c r="Q10" s="362"/>
      <c r="R10" s="362"/>
      <c r="S10" s="362"/>
      <c r="T10" s="362"/>
      <c r="U10" s="362"/>
      <c r="V10" s="362"/>
    </row>
    <row r="11" spans="1:23">
      <c r="A11" s="54"/>
      <c r="B11" s="104"/>
      <c r="C11" s="104"/>
      <c r="D11" s="104"/>
      <c r="E11" s="104"/>
      <c r="F11" s="104"/>
      <c r="G11" s="104"/>
      <c r="H11" s="104"/>
      <c r="I11" s="104"/>
      <c r="J11" s="104"/>
      <c r="K11" s="104"/>
      <c r="L11" s="54"/>
      <c r="M11" s="54"/>
      <c r="N11" s="54"/>
      <c r="O11" s="54"/>
      <c r="P11" s="54"/>
      <c r="Q11" s="54"/>
      <c r="R11" s="54"/>
      <c r="S11" s="54"/>
      <c r="T11" s="54"/>
      <c r="U11" s="102"/>
      <c r="V11" s="102"/>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36.75" customHeight="1">
      <c r="A13" s="359" t="s">
        <v>37</v>
      </c>
      <c r="B13" s="359"/>
      <c r="C13" s="359"/>
      <c r="D13" s="359"/>
      <c r="E13" s="359"/>
      <c r="F13" s="359"/>
      <c r="G13" s="359"/>
      <c r="H13" s="359"/>
      <c r="I13" s="359"/>
      <c r="J13" s="359"/>
      <c r="K13" s="359"/>
      <c r="L13" s="359"/>
      <c r="M13" s="359"/>
      <c r="N13" s="359"/>
      <c r="O13" s="359"/>
      <c r="P13" s="359"/>
      <c r="Q13" s="359"/>
      <c r="R13" s="359"/>
      <c r="S13" s="359"/>
      <c r="T13" s="359"/>
      <c r="U13" s="359"/>
      <c r="V13" s="359"/>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62.1" customHeight="1">
      <c r="A16" s="366" t="s">
        <v>344</v>
      </c>
      <c r="B16" s="366"/>
      <c r="C16" s="366"/>
      <c r="D16" s="366"/>
      <c r="E16" s="366"/>
      <c r="F16" s="366"/>
      <c r="G16" s="366"/>
      <c r="H16" s="366"/>
      <c r="I16" s="366"/>
      <c r="J16" s="366"/>
      <c r="K16" s="366"/>
      <c r="L16" s="366"/>
      <c r="M16" s="366"/>
      <c r="N16" s="366"/>
      <c r="O16" s="366"/>
      <c r="P16" s="366"/>
      <c r="Q16" s="366"/>
      <c r="R16" s="366"/>
      <c r="S16" s="366"/>
      <c r="T16" s="366"/>
      <c r="U16" s="366"/>
      <c r="V16" s="366"/>
    </row>
    <row r="17" spans="1:22" ht="18.75" customHeight="1">
      <c r="A17" s="367" t="s">
        <v>22</v>
      </c>
      <c r="B17" s="367"/>
      <c r="C17" s="367"/>
      <c r="D17" s="367"/>
      <c r="E17" s="367"/>
      <c r="F17" s="367"/>
      <c r="G17" s="367"/>
      <c r="H17" s="367"/>
      <c r="I17" s="367"/>
      <c r="J17" s="367"/>
      <c r="K17" s="367"/>
      <c r="L17" s="367"/>
      <c r="M17" s="367"/>
      <c r="N17" s="367"/>
      <c r="O17" s="367"/>
      <c r="P17" s="367"/>
      <c r="Q17" s="367"/>
      <c r="R17" s="367"/>
      <c r="S17" s="367"/>
      <c r="T17" s="367"/>
      <c r="U17" s="367"/>
      <c r="V17" s="367"/>
    </row>
    <row r="18" spans="1:22" ht="29.1" customHeight="1">
      <c r="A18" s="368" t="s">
        <v>286</v>
      </c>
      <c r="B18" s="369"/>
      <c r="C18" s="369"/>
      <c r="D18" s="369"/>
      <c r="E18" s="369"/>
      <c r="F18" s="370"/>
      <c r="G18" s="377"/>
      <c r="H18" s="378"/>
      <c r="I18" s="378"/>
      <c r="J18" s="378"/>
      <c r="K18" s="378"/>
      <c r="L18" s="378"/>
      <c r="M18" s="378"/>
      <c r="N18" s="378"/>
      <c r="O18" s="378"/>
      <c r="P18" s="378"/>
      <c r="Q18" s="378"/>
      <c r="R18" s="378"/>
      <c r="S18" s="378"/>
      <c r="T18" s="378"/>
      <c r="U18" s="378"/>
      <c r="V18" s="379"/>
    </row>
    <row r="19" spans="1:22" ht="29.1" customHeight="1">
      <c r="A19" s="398" t="s">
        <v>5</v>
      </c>
      <c r="B19" s="398"/>
      <c r="C19" s="398"/>
      <c r="D19" s="398"/>
      <c r="E19" s="398"/>
      <c r="F19" s="398"/>
      <c r="G19" s="399"/>
      <c r="H19" s="399"/>
      <c r="I19" s="399"/>
      <c r="J19" s="399"/>
      <c r="K19" s="399"/>
      <c r="L19" s="399"/>
      <c r="M19" s="399"/>
      <c r="N19" s="399"/>
      <c r="O19" s="399"/>
      <c r="P19" s="399"/>
      <c r="Q19" s="399"/>
      <c r="R19" s="399"/>
      <c r="S19" s="399"/>
      <c r="T19" s="399"/>
      <c r="U19" s="399"/>
      <c r="V19" s="399"/>
    </row>
    <row r="20" spans="1:22" ht="24.6" customHeight="1">
      <c r="A20" s="368" t="s">
        <v>231</v>
      </c>
      <c r="B20" s="369"/>
      <c r="C20" s="369"/>
      <c r="D20" s="369"/>
      <c r="E20" s="369"/>
      <c r="F20" s="370"/>
      <c r="G20" s="383"/>
      <c r="H20" s="384"/>
      <c r="I20" s="384"/>
      <c r="J20" s="384"/>
      <c r="K20" s="384"/>
      <c r="L20" s="384"/>
      <c r="M20" s="384"/>
      <c r="N20" s="384"/>
      <c r="O20" s="384"/>
      <c r="P20" s="384"/>
      <c r="Q20" s="384"/>
      <c r="R20" s="384"/>
      <c r="S20" s="384"/>
      <c r="T20" s="384"/>
      <c r="U20" s="384"/>
      <c r="V20" s="385"/>
    </row>
    <row r="21" spans="1:22" ht="29.25" customHeight="1">
      <c r="A21" s="392"/>
      <c r="B21" s="393"/>
      <c r="C21" s="393"/>
      <c r="D21" s="393"/>
      <c r="E21" s="393"/>
      <c r="F21" s="394"/>
      <c r="G21" s="386" t="s">
        <v>264</v>
      </c>
      <c r="H21" s="387"/>
      <c r="I21" s="387"/>
      <c r="J21" s="387"/>
      <c r="K21" s="388"/>
      <c r="L21" s="388"/>
      <c r="M21" s="388"/>
      <c r="N21" s="388"/>
      <c r="O21" s="388"/>
      <c r="P21" s="388"/>
      <c r="Q21" s="388"/>
      <c r="R21" s="388"/>
      <c r="S21" s="388"/>
      <c r="T21" s="388"/>
      <c r="U21" s="388"/>
      <c r="V21" s="388"/>
    </row>
    <row r="22" spans="1:22" ht="23.45" customHeight="1">
      <c r="A22" s="363" t="s">
        <v>266</v>
      </c>
      <c r="B22" s="364"/>
      <c r="C22" s="364"/>
      <c r="D22" s="364"/>
      <c r="E22" s="364"/>
      <c r="F22" s="365"/>
      <c r="G22" s="389" t="str">
        <f>IF(G20="","",VLOOKUP(G20,対応表!A2:B7,2,FALSE))</f>
        <v/>
      </c>
      <c r="H22" s="390"/>
      <c r="I22" s="390"/>
      <c r="J22" s="390"/>
      <c r="K22" s="390"/>
      <c r="L22" s="390"/>
      <c r="M22" s="390"/>
      <c r="N22" s="390"/>
      <c r="O22" s="390"/>
      <c r="P22" s="390"/>
      <c r="Q22" s="390"/>
      <c r="R22" s="390"/>
      <c r="S22" s="390"/>
      <c r="T22" s="390"/>
      <c r="U22" s="390"/>
      <c r="V22" s="391"/>
    </row>
    <row r="23" spans="1:22" ht="19.350000000000001" customHeight="1">
      <c r="A23" s="368" t="s">
        <v>265</v>
      </c>
      <c r="B23" s="369"/>
      <c r="C23" s="369"/>
      <c r="D23" s="369"/>
      <c r="E23" s="369"/>
      <c r="F23" s="370"/>
      <c r="G23" s="212" t="s">
        <v>9</v>
      </c>
      <c r="I23" s="208"/>
      <c r="J23" s="208"/>
      <c r="K23" s="210"/>
      <c r="L23" s="208"/>
      <c r="M23" s="208"/>
      <c r="N23" s="208"/>
      <c r="O23" s="208"/>
      <c r="P23" s="208"/>
      <c r="Q23" s="208"/>
      <c r="R23" s="208"/>
      <c r="S23" s="208"/>
      <c r="T23" s="208"/>
      <c r="U23" s="208"/>
      <c r="V23" s="213"/>
    </row>
    <row r="24" spans="1:22" ht="63.6" customHeight="1">
      <c r="A24" s="392"/>
      <c r="B24" s="393"/>
      <c r="C24" s="393"/>
      <c r="D24" s="393"/>
      <c r="E24" s="393"/>
      <c r="F24" s="394"/>
      <c r="G24" s="380"/>
      <c r="H24" s="381"/>
      <c r="I24" s="381"/>
      <c r="J24" s="381"/>
      <c r="K24" s="381"/>
      <c r="L24" s="381"/>
      <c r="M24" s="381"/>
      <c r="N24" s="381"/>
      <c r="O24" s="381"/>
      <c r="P24" s="381"/>
      <c r="Q24" s="381"/>
      <c r="R24" s="381"/>
      <c r="S24" s="381"/>
      <c r="T24" s="381"/>
      <c r="U24" s="381"/>
      <c r="V24" s="382"/>
    </row>
    <row r="25" spans="1:22" ht="20.45" customHeight="1">
      <c r="A25" s="392"/>
      <c r="B25" s="393"/>
      <c r="C25" s="393"/>
      <c r="D25" s="393"/>
      <c r="E25" s="393"/>
      <c r="F25" s="394"/>
      <c r="G25" s="209" t="s">
        <v>268</v>
      </c>
      <c r="H25" s="210"/>
      <c r="I25" s="210"/>
      <c r="J25" s="210"/>
      <c r="K25" s="210"/>
      <c r="L25" s="210"/>
      <c r="M25" s="210"/>
      <c r="N25" s="210"/>
      <c r="O25" s="210"/>
      <c r="P25" s="210"/>
      <c r="Q25" s="210"/>
      <c r="R25" s="210"/>
      <c r="S25" s="210"/>
      <c r="T25" s="210"/>
      <c r="U25" s="210"/>
      <c r="V25" s="211"/>
    </row>
    <row r="26" spans="1:22" ht="63.6" customHeight="1">
      <c r="A26" s="395"/>
      <c r="B26" s="367"/>
      <c r="C26" s="367"/>
      <c r="D26" s="367"/>
      <c r="E26" s="367"/>
      <c r="F26" s="396"/>
      <c r="G26" s="380"/>
      <c r="H26" s="381"/>
      <c r="I26" s="381"/>
      <c r="J26" s="381"/>
      <c r="K26" s="381"/>
      <c r="L26" s="381"/>
      <c r="M26" s="381"/>
      <c r="N26" s="381"/>
      <c r="O26" s="381"/>
      <c r="P26" s="381"/>
      <c r="Q26" s="381"/>
      <c r="R26" s="381"/>
      <c r="S26" s="381"/>
      <c r="T26" s="381"/>
      <c r="U26" s="381"/>
      <c r="V26" s="382"/>
    </row>
    <row r="27" spans="1:22" ht="78.599999999999994" customHeight="1">
      <c r="A27" s="363" t="s">
        <v>38</v>
      </c>
      <c r="B27" s="364"/>
      <c r="C27" s="364"/>
      <c r="D27" s="364"/>
      <c r="E27" s="364"/>
      <c r="F27" s="365"/>
      <c r="G27" s="380"/>
      <c r="H27" s="381"/>
      <c r="I27" s="381"/>
      <c r="J27" s="381"/>
      <c r="K27" s="381"/>
      <c r="L27" s="381"/>
      <c r="M27" s="381"/>
      <c r="N27" s="381"/>
      <c r="O27" s="381"/>
      <c r="P27" s="381"/>
      <c r="Q27" s="381"/>
      <c r="R27" s="381"/>
      <c r="S27" s="381"/>
      <c r="T27" s="381"/>
      <c r="U27" s="381"/>
      <c r="V27" s="382"/>
    </row>
    <row r="28" spans="1:22" ht="27.6" customHeight="1">
      <c r="A28" s="397" t="s">
        <v>302</v>
      </c>
      <c r="B28" s="397"/>
      <c r="C28" s="397"/>
      <c r="D28" s="397"/>
      <c r="E28" s="397"/>
      <c r="F28" s="397"/>
      <c r="G28" s="397"/>
      <c r="H28" s="397"/>
      <c r="I28" s="397"/>
      <c r="J28" s="397"/>
      <c r="K28" s="397"/>
      <c r="L28" s="397"/>
      <c r="M28" s="397"/>
      <c r="N28" s="397"/>
      <c r="O28" s="397"/>
      <c r="P28" s="397"/>
      <c r="Q28" s="397"/>
      <c r="R28" s="397"/>
      <c r="S28" s="397"/>
      <c r="T28" s="397"/>
      <c r="U28" s="397"/>
      <c r="V28" s="397"/>
    </row>
  </sheetData>
  <sheetProtection algorithmName="SHA-512" hashValue="q5CMmt2XzYwao0Z0q7vO2+mouKY7rCbLg06k+DiFvmNNajCQq/LsZnI0+lm1vh5kJMpAE4pv4njyfK9IJIDceg==" saltValue="GJ9XqrHupLwLp7moamjJKw==" spinCount="100000" sheet="1" objects="1" scenarios="1" formatCells="0"/>
  <mergeCells count="25">
    <mergeCell ref="R1:V1"/>
    <mergeCell ref="A28:V28"/>
    <mergeCell ref="A12:V12"/>
    <mergeCell ref="N7:V7"/>
    <mergeCell ref="N8:V8"/>
    <mergeCell ref="P9:V9"/>
    <mergeCell ref="P10:V10"/>
    <mergeCell ref="A19:F19"/>
    <mergeCell ref="G19:V19"/>
    <mergeCell ref="A20:F21"/>
    <mergeCell ref="A13:V13"/>
    <mergeCell ref="A16:V16"/>
    <mergeCell ref="A17:V17"/>
    <mergeCell ref="A18:F18"/>
    <mergeCell ref="G18:V18"/>
    <mergeCell ref="A27:F27"/>
    <mergeCell ref="G27:V27"/>
    <mergeCell ref="G20:V20"/>
    <mergeCell ref="G21:J21"/>
    <mergeCell ref="K21:V21"/>
    <mergeCell ref="A22:F22"/>
    <mergeCell ref="G22:V22"/>
    <mergeCell ref="A23:F26"/>
    <mergeCell ref="G26:V26"/>
    <mergeCell ref="G24:V24"/>
  </mergeCells>
  <phoneticPr fontId="2"/>
  <conditionalFormatting sqref="G18:V19 G20 K21 G24:G27">
    <cfRule type="cellIs" dxfId="44" priority="7" operator="equal">
      <formula>""</formula>
    </cfRule>
  </conditionalFormatting>
  <conditionalFormatting sqref="N7:V8">
    <cfRule type="cellIs" dxfId="43" priority="5" operator="equal">
      <formula>""</formula>
    </cfRule>
  </conditionalFormatting>
  <conditionalFormatting sqref="P9:V10">
    <cfRule type="cellIs" dxfId="42" priority="4" operator="equal">
      <formula>""</formula>
    </cfRule>
  </conditionalFormatting>
  <conditionalFormatting sqref="Q1">
    <cfRule type="expression" dxfId="41" priority="9">
      <formula>IF($Q$1="年　　月　　日","",$Q$1&lt;&gt;"")</formula>
    </cfRule>
  </conditionalFormatting>
  <conditionalFormatting sqref="R1:V1">
    <cfRule type="cellIs" dxfId="40" priority="1" operator="equal">
      <formula>""</formula>
    </cfRule>
  </conditionalFormatting>
  <dataValidations count="1">
    <dataValidation allowBlank="1" showInputMessage="1" showErrorMessage="1" prompt="入力形式に注意" sqref="R1:V1" xr:uid="{D6166747-6F21-45EF-8084-C228A004E2AA}"/>
  </dataValidations>
  <pageMargins left="0.70866141732283472" right="0.70866141732283472" top="0.74803149606299213" bottom="0.74803149606299213" header="0.31496062992125984" footer="0.31496062992125984"/>
  <pageSetup paperSize="9" scale="95" orientation="portrait" blackAndWhite="1" r:id="rId1"/>
  <headerFooter>
    <oddFooter>&amp;R（日本産業規格A列4番）</oddFooter>
  </headerFooter>
  <ignoredErrors>
    <ignoredError sqref="G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より選択" xr:uid="{D08631A1-7C2F-4AD9-9F39-620041C99F19}">
          <x14:formula1>
            <xm:f>対応表!$A$2:$A$7</xm:f>
          </x14:formula1>
          <xm:sqref>G20:V20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W26"/>
  <sheetViews>
    <sheetView showGridLines="0" view="pageBreakPreview" zoomScale="85" zoomScaleNormal="100" zoomScaleSheetLayoutView="85" workbookViewId="0">
      <selection activeCell="R1" sqref="R1:V1"/>
    </sheetView>
  </sheetViews>
  <sheetFormatPr defaultColWidth="3.625" defaultRowHeight="13.5"/>
  <cols>
    <col min="1" max="1" width="3.625" style="52" customWidth="1"/>
    <col min="2" max="21" width="3.625" style="52"/>
    <col min="22" max="22" width="3.5" style="52" customWidth="1"/>
    <col min="23" max="16384" width="3.625" style="52"/>
  </cols>
  <sheetData>
    <row r="1" spans="1:23" ht="15" customHeight="1">
      <c r="A1" s="54" t="s">
        <v>345</v>
      </c>
      <c r="B1" s="54"/>
      <c r="C1" s="54"/>
      <c r="D1" s="54"/>
      <c r="E1" s="54"/>
      <c r="F1" s="54"/>
      <c r="G1" s="54"/>
      <c r="H1" s="54"/>
      <c r="I1" s="54"/>
      <c r="J1" s="54"/>
      <c r="K1" s="54"/>
      <c r="L1" s="54"/>
      <c r="M1" s="54"/>
      <c r="N1" s="54"/>
      <c r="O1" s="54"/>
      <c r="P1" s="54"/>
      <c r="Q1" s="205"/>
      <c r="R1" s="360"/>
      <c r="S1" s="360"/>
      <c r="T1" s="360"/>
      <c r="U1" s="360"/>
      <c r="V1" s="360"/>
      <c r="W1" s="52" t="s">
        <v>288</v>
      </c>
    </row>
    <row r="2" spans="1:23" ht="13.35" customHeight="1">
      <c r="A2" s="54"/>
      <c r="B2" s="54"/>
      <c r="C2" s="54"/>
      <c r="D2" s="54"/>
      <c r="E2" s="54"/>
      <c r="F2" s="54"/>
      <c r="G2" s="54"/>
      <c r="H2" s="54"/>
      <c r="I2" s="54"/>
      <c r="J2" s="54"/>
      <c r="K2" s="54"/>
      <c r="L2" s="54"/>
      <c r="M2" s="54"/>
      <c r="N2" s="54"/>
      <c r="O2" s="54"/>
      <c r="P2" s="54"/>
      <c r="Q2" s="54"/>
      <c r="R2" s="54"/>
      <c r="S2" s="54"/>
      <c r="T2" s="54"/>
      <c r="U2" s="54"/>
      <c r="V2" s="54"/>
    </row>
    <row r="3" spans="1:23" ht="15" customHeight="1">
      <c r="A3" s="54" t="s">
        <v>0</v>
      </c>
      <c r="B3" s="54"/>
      <c r="C3" s="54"/>
      <c r="D3" s="54"/>
      <c r="E3" s="54"/>
      <c r="F3" s="54"/>
      <c r="G3" s="54"/>
      <c r="H3" s="54"/>
      <c r="I3" s="54"/>
      <c r="J3" s="54"/>
      <c r="K3" s="54"/>
      <c r="L3" s="54"/>
      <c r="M3" s="54"/>
      <c r="N3" s="54"/>
      <c r="O3" s="104"/>
      <c r="P3" s="104"/>
      <c r="Q3" s="104"/>
      <c r="R3" s="104"/>
      <c r="S3" s="104"/>
      <c r="T3" s="104"/>
      <c r="U3" s="54"/>
      <c r="V3" s="54"/>
    </row>
    <row r="4" spans="1:23" ht="15" customHeight="1">
      <c r="A4" s="54" t="s">
        <v>1</v>
      </c>
      <c r="B4" s="54"/>
      <c r="C4" s="54"/>
      <c r="D4" s="54"/>
      <c r="E4" s="54"/>
      <c r="F4" s="54"/>
      <c r="G4" s="54"/>
      <c r="H4" s="54"/>
      <c r="I4" s="54"/>
      <c r="J4" s="54"/>
      <c r="K4" s="54"/>
      <c r="L4" s="54"/>
      <c r="M4" s="54"/>
      <c r="N4" s="54"/>
      <c r="O4" s="104"/>
      <c r="P4" s="104"/>
      <c r="Q4" s="104"/>
      <c r="R4" s="104"/>
      <c r="S4" s="104"/>
      <c r="T4" s="104"/>
      <c r="U4" s="54"/>
      <c r="V4" s="54"/>
    </row>
    <row r="5" spans="1:23" ht="15" customHeight="1">
      <c r="A5" s="54"/>
      <c r="B5" s="54"/>
      <c r="C5" s="54"/>
      <c r="D5" s="54"/>
      <c r="E5" s="54"/>
      <c r="F5" s="54"/>
      <c r="G5" s="54"/>
      <c r="H5" s="54"/>
      <c r="I5" s="54"/>
      <c r="J5" s="54"/>
      <c r="K5" s="54"/>
      <c r="L5" s="54"/>
      <c r="M5" s="54"/>
      <c r="N5" s="54"/>
      <c r="O5" s="104"/>
      <c r="P5" s="104"/>
      <c r="Q5" s="104"/>
      <c r="R5" s="104"/>
      <c r="S5" s="104"/>
      <c r="T5" s="104"/>
      <c r="U5" s="54"/>
      <c r="V5" s="54"/>
    </row>
    <row r="6" spans="1:23" ht="15" customHeight="1">
      <c r="A6" s="54"/>
      <c r="B6" s="54"/>
      <c r="C6" s="54"/>
      <c r="D6" s="54"/>
      <c r="E6" s="54"/>
      <c r="F6" s="54"/>
      <c r="G6" s="54"/>
      <c r="H6" s="54"/>
      <c r="I6" s="54"/>
      <c r="J6" s="54" t="s">
        <v>54</v>
      </c>
      <c r="K6" s="54"/>
      <c r="L6" s="54"/>
      <c r="M6" s="54"/>
      <c r="N6" s="54"/>
      <c r="O6" s="54"/>
      <c r="P6" s="54"/>
      <c r="Q6" s="54"/>
      <c r="R6" s="54"/>
      <c r="S6" s="54"/>
      <c r="T6" s="103"/>
      <c r="U6" s="54"/>
      <c r="V6" s="54"/>
    </row>
    <row r="7" spans="1:23" ht="15" customHeight="1">
      <c r="A7" s="104"/>
      <c r="B7" s="104"/>
      <c r="C7" s="104"/>
      <c r="D7" s="104"/>
      <c r="E7" s="104"/>
      <c r="F7" s="104"/>
      <c r="G7" s="104"/>
      <c r="H7" s="104"/>
      <c r="I7" s="104"/>
      <c r="J7" s="104"/>
      <c r="K7" s="54" t="s">
        <v>58</v>
      </c>
      <c r="L7" s="54"/>
      <c r="M7" s="361"/>
      <c r="N7" s="361"/>
      <c r="O7" s="361"/>
      <c r="P7" s="361"/>
      <c r="Q7" s="361"/>
      <c r="R7" s="361"/>
      <c r="S7" s="361"/>
      <c r="T7" s="361"/>
      <c r="U7" s="361"/>
      <c r="V7" s="361"/>
    </row>
    <row r="8" spans="1:23" ht="15" customHeight="1">
      <c r="A8" s="104"/>
      <c r="B8" s="104"/>
      <c r="C8" s="104"/>
      <c r="D8" s="104"/>
      <c r="E8" s="104"/>
      <c r="F8" s="104"/>
      <c r="G8" s="104"/>
      <c r="H8" s="104"/>
      <c r="I8" s="104"/>
      <c r="J8" s="104"/>
      <c r="K8" s="54" t="s">
        <v>59</v>
      </c>
      <c r="L8" s="54"/>
      <c r="M8" s="362"/>
      <c r="N8" s="362"/>
      <c r="O8" s="362"/>
      <c r="P8" s="362"/>
      <c r="Q8" s="362"/>
      <c r="R8" s="362"/>
      <c r="S8" s="362"/>
      <c r="T8" s="362"/>
      <c r="U8" s="362"/>
      <c r="V8" s="362"/>
    </row>
    <row r="9" spans="1:23" ht="15" customHeight="1">
      <c r="A9" s="104"/>
      <c r="B9" s="104"/>
      <c r="C9" s="104"/>
      <c r="D9" s="104"/>
      <c r="E9" s="104"/>
      <c r="F9" s="104"/>
      <c r="G9" s="104"/>
      <c r="H9" s="104"/>
      <c r="I9" s="104"/>
      <c r="J9" s="104"/>
      <c r="K9" s="54" t="s">
        <v>244</v>
      </c>
      <c r="L9" s="54"/>
      <c r="M9" s="207"/>
      <c r="N9" s="207"/>
      <c r="O9" s="362"/>
      <c r="P9" s="362"/>
      <c r="Q9" s="362"/>
      <c r="R9" s="362"/>
      <c r="S9" s="362"/>
      <c r="T9" s="362"/>
      <c r="U9" s="362"/>
      <c r="V9" s="362"/>
    </row>
    <row r="10" spans="1:23" ht="15" customHeight="1">
      <c r="A10" s="104"/>
      <c r="B10" s="104"/>
      <c r="C10" s="104"/>
      <c r="D10" s="104"/>
      <c r="E10" s="104"/>
      <c r="F10" s="104"/>
      <c r="G10" s="104"/>
      <c r="H10" s="104"/>
      <c r="I10" s="104"/>
      <c r="J10" s="104"/>
      <c r="K10" s="54" t="s">
        <v>60</v>
      </c>
      <c r="L10" s="54"/>
      <c r="M10" s="54"/>
      <c r="N10" s="206"/>
      <c r="O10" s="267"/>
      <c r="P10" s="267"/>
      <c r="Q10" s="267"/>
      <c r="R10" s="267"/>
      <c r="S10" s="267"/>
      <c r="T10" s="267"/>
      <c r="U10" s="267"/>
      <c r="V10" s="267"/>
    </row>
    <row r="11" spans="1:23" ht="15" customHeight="1">
      <c r="A11" s="104"/>
      <c r="B11" s="104"/>
      <c r="C11" s="104"/>
      <c r="D11" s="104"/>
      <c r="E11" s="104"/>
      <c r="F11" s="104"/>
      <c r="G11" s="104"/>
      <c r="H11" s="104"/>
      <c r="I11" s="104"/>
      <c r="J11" s="104"/>
      <c r="K11" s="54"/>
      <c r="L11" s="54"/>
      <c r="M11" s="54"/>
      <c r="N11" s="54"/>
      <c r="O11" s="54"/>
      <c r="P11" s="54"/>
      <c r="Q11" s="54"/>
      <c r="R11" s="54"/>
      <c r="S11" s="54"/>
      <c r="T11" s="105"/>
      <c r="U11" s="54"/>
      <c r="V11" s="54"/>
    </row>
    <row r="12" spans="1:23" ht="25.5">
      <c r="A12" s="359" t="s">
        <v>299</v>
      </c>
      <c r="B12" s="359"/>
      <c r="C12" s="359"/>
      <c r="D12" s="359"/>
      <c r="E12" s="359"/>
      <c r="F12" s="359"/>
      <c r="G12" s="359"/>
      <c r="H12" s="359"/>
      <c r="I12" s="359"/>
      <c r="J12" s="359"/>
      <c r="K12" s="359"/>
      <c r="L12" s="359"/>
      <c r="M12" s="359"/>
      <c r="N12" s="359"/>
      <c r="O12" s="359"/>
      <c r="P12" s="359"/>
      <c r="Q12" s="359"/>
      <c r="R12" s="359"/>
      <c r="S12" s="359"/>
      <c r="T12" s="359"/>
      <c r="U12" s="359"/>
      <c r="V12" s="359"/>
    </row>
    <row r="13" spans="1:23" ht="25.5">
      <c r="A13" s="359" t="s">
        <v>7</v>
      </c>
      <c r="B13" s="359"/>
      <c r="C13" s="359"/>
      <c r="D13" s="359"/>
      <c r="E13" s="359"/>
      <c r="F13" s="359"/>
      <c r="G13" s="359"/>
      <c r="H13" s="359"/>
      <c r="I13" s="359"/>
      <c r="J13" s="359"/>
      <c r="K13" s="359"/>
      <c r="L13" s="359"/>
      <c r="M13" s="359"/>
      <c r="N13" s="359"/>
      <c r="O13" s="359"/>
      <c r="P13" s="359"/>
      <c r="Q13" s="359"/>
      <c r="R13" s="359"/>
      <c r="S13" s="359"/>
      <c r="T13" s="359"/>
      <c r="U13" s="359"/>
      <c r="V13" s="359"/>
    </row>
    <row r="14" spans="1:23">
      <c r="A14" s="54"/>
      <c r="B14" s="54"/>
      <c r="C14" s="54"/>
      <c r="D14" s="54"/>
      <c r="E14" s="54"/>
      <c r="F14" s="54"/>
      <c r="G14" s="54"/>
      <c r="H14" s="54"/>
      <c r="I14" s="54"/>
      <c r="J14" s="54"/>
      <c r="K14" s="54"/>
      <c r="L14" s="54"/>
      <c r="M14" s="54"/>
      <c r="N14" s="54"/>
      <c r="O14" s="54"/>
      <c r="P14" s="54"/>
      <c r="Q14" s="54"/>
      <c r="R14" s="54"/>
      <c r="S14" s="54"/>
      <c r="T14" s="54"/>
      <c r="U14" s="54"/>
      <c r="V14" s="54"/>
    </row>
    <row r="15" spans="1:23">
      <c r="A15" s="54"/>
      <c r="B15" s="54"/>
      <c r="C15" s="54"/>
      <c r="D15" s="54"/>
      <c r="E15" s="54"/>
      <c r="F15" s="54"/>
      <c r="G15" s="54"/>
      <c r="H15" s="54"/>
      <c r="I15" s="54"/>
      <c r="J15" s="54"/>
      <c r="K15" s="54"/>
      <c r="L15" s="54"/>
      <c r="M15" s="54"/>
      <c r="N15" s="54"/>
      <c r="O15" s="54"/>
      <c r="P15" s="54"/>
      <c r="Q15" s="54"/>
      <c r="R15" s="54"/>
      <c r="S15" s="54"/>
      <c r="T15" s="54"/>
      <c r="U15" s="54"/>
      <c r="V15" s="54"/>
    </row>
    <row r="16" spans="1:23" ht="54.6" customHeight="1">
      <c r="A16" s="400" t="s">
        <v>346</v>
      </c>
      <c r="B16" s="400"/>
      <c r="C16" s="400"/>
      <c r="D16" s="400"/>
      <c r="E16" s="400"/>
      <c r="F16" s="400"/>
      <c r="G16" s="400"/>
      <c r="H16" s="400"/>
      <c r="I16" s="400"/>
      <c r="J16" s="400"/>
      <c r="K16" s="400"/>
      <c r="L16" s="400"/>
      <c r="M16" s="400"/>
      <c r="N16" s="400"/>
      <c r="O16" s="400"/>
      <c r="P16" s="400"/>
      <c r="Q16" s="400"/>
      <c r="R16" s="400"/>
      <c r="S16" s="400"/>
      <c r="T16" s="400"/>
      <c r="U16" s="400"/>
      <c r="V16" s="400"/>
    </row>
    <row r="17" spans="1:22" ht="21" customHeight="1">
      <c r="A17" s="367" t="s">
        <v>22</v>
      </c>
      <c r="B17" s="367"/>
      <c r="C17" s="367"/>
      <c r="D17" s="367"/>
      <c r="E17" s="367"/>
      <c r="F17" s="367"/>
      <c r="G17" s="367"/>
      <c r="H17" s="367"/>
      <c r="I17" s="367"/>
      <c r="J17" s="367"/>
      <c r="K17" s="367"/>
      <c r="L17" s="367"/>
      <c r="M17" s="367"/>
      <c r="N17" s="367"/>
      <c r="O17" s="367"/>
      <c r="P17" s="367"/>
      <c r="Q17" s="367"/>
      <c r="R17" s="367"/>
      <c r="S17" s="367"/>
      <c r="T17" s="367"/>
      <c r="U17" s="367"/>
      <c r="V17" s="367"/>
    </row>
    <row r="18" spans="1:22" ht="25.5" customHeight="1">
      <c r="A18" s="368" t="s">
        <v>286</v>
      </c>
      <c r="B18" s="369"/>
      <c r="C18" s="369"/>
      <c r="D18" s="369"/>
      <c r="E18" s="369"/>
      <c r="F18" s="369"/>
      <c r="G18" s="369"/>
      <c r="H18" s="370"/>
      <c r="I18" s="403"/>
      <c r="J18" s="404"/>
      <c r="K18" s="404"/>
      <c r="L18" s="404"/>
      <c r="M18" s="404"/>
      <c r="N18" s="404"/>
      <c r="O18" s="404"/>
      <c r="P18" s="404"/>
      <c r="Q18" s="404"/>
      <c r="R18" s="404"/>
      <c r="S18" s="404"/>
      <c r="T18" s="404"/>
      <c r="U18" s="404"/>
      <c r="V18" s="405"/>
    </row>
    <row r="19" spans="1:22" ht="25.5" customHeight="1">
      <c r="A19" s="398" t="s">
        <v>5</v>
      </c>
      <c r="B19" s="398"/>
      <c r="C19" s="398"/>
      <c r="D19" s="398"/>
      <c r="E19" s="398"/>
      <c r="F19" s="398"/>
      <c r="G19" s="398"/>
      <c r="H19" s="398"/>
      <c r="I19" s="401"/>
      <c r="J19" s="401"/>
      <c r="K19" s="401"/>
      <c r="L19" s="401"/>
      <c r="M19" s="401"/>
      <c r="N19" s="401"/>
      <c r="O19" s="401"/>
      <c r="P19" s="401"/>
      <c r="Q19" s="401"/>
      <c r="R19" s="401"/>
      <c r="S19" s="401"/>
      <c r="T19" s="401"/>
      <c r="U19" s="401"/>
      <c r="V19" s="401"/>
    </row>
    <row r="20" spans="1:22" ht="17.45" customHeight="1">
      <c r="A20" s="368" t="s">
        <v>8</v>
      </c>
      <c r="B20" s="369"/>
      <c r="C20" s="369"/>
      <c r="D20" s="369"/>
      <c r="E20" s="369"/>
      <c r="F20" s="369"/>
      <c r="G20" s="369"/>
      <c r="H20" s="370"/>
      <c r="I20" s="368" t="s">
        <v>9</v>
      </c>
      <c r="J20" s="369"/>
      <c r="K20" s="369"/>
      <c r="L20" s="369"/>
      <c r="M20" s="369"/>
      <c r="N20" s="369"/>
      <c r="O20" s="370"/>
      <c r="P20" s="368" t="s">
        <v>10</v>
      </c>
      <c r="Q20" s="369"/>
      <c r="R20" s="369"/>
      <c r="S20" s="369"/>
      <c r="T20" s="369"/>
      <c r="U20" s="369"/>
      <c r="V20" s="370"/>
    </row>
    <row r="21" spans="1:22" ht="17.45" customHeight="1">
      <c r="A21" s="395" t="s">
        <v>11</v>
      </c>
      <c r="B21" s="367"/>
      <c r="C21" s="367"/>
      <c r="D21" s="367"/>
      <c r="E21" s="367"/>
      <c r="F21" s="367"/>
      <c r="G21" s="367"/>
      <c r="H21" s="396"/>
      <c r="I21" s="395" t="s">
        <v>12</v>
      </c>
      <c r="J21" s="367"/>
      <c r="K21" s="367"/>
      <c r="L21" s="367"/>
      <c r="M21" s="367"/>
      <c r="N21" s="367"/>
      <c r="O21" s="396"/>
      <c r="P21" s="395" t="s">
        <v>12</v>
      </c>
      <c r="Q21" s="367"/>
      <c r="R21" s="367"/>
      <c r="S21" s="367"/>
      <c r="T21" s="367"/>
      <c r="U21" s="367"/>
      <c r="V21" s="396"/>
    </row>
    <row r="22" spans="1:22" ht="38.1" customHeight="1">
      <c r="A22" s="409" t="s">
        <v>44</v>
      </c>
      <c r="B22" s="410"/>
      <c r="C22" s="410"/>
      <c r="D22" s="410"/>
      <c r="E22" s="410"/>
      <c r="F22" s="410"/>
      <c r="G22" s="410"/>
      <c r="H22" s="411"/>
      <c r="I22" s="406"/>
      <c r="J22" s="407"/>
      <c r="K22" s="407"/>
      <c r="L22" s="407"/>
      <c r="M22" s="407"/>
      <c r="N22" s="407"/>
      <c r="O22" s="408"/>
      <c r="P22" s="406"/>
      <c r="Q22" s="407"/>
      <c r="R22" s="407"/>
      <c r="S22" s="407"/>
      <c r="T22" s="407"/>
      <c r="U22" s="407"/>
      <c r="V22" s="408"/>
    </row>
    <row r="23" spans="1:22" ht="38.1" customHeight="1">
      <c r="A23" s="409" t="s">
        <v>47</v>
      </c>
      <c r="B23" s="410"/>
      <c r="C23" s="410"/>
      <c r="D23" s="410"/>
      <c r="E23" s="410"/>
      <c r="F23" s="410"/>
      <c r="G23" s="410"/>
      <c r="H23" s="411"/>
      <c r="I23" s="406"/>
      <c r="J23" s="407"/>
      <c r="K23" s="407"/>
      <c r="L23" s="407"/>
      <c r="M23" s="407"/>
      <c r="N23" s="407"/>
      <c r="O23" s="408"/>
      <c r="P23" s="406"/>
      <c r="Q23" s="407"/>
      <c r="R23" s="407"/>
      <c r="S23" s="407"/>
      <c r="T23" s="407"/>
      <c r="U23" s="407"/>
      <c r="V23" s="408"/>
    </row>
    <row r="24" spans="1:22" ht="38.1" customHeight="1">
      <c r="A24" s="214" t="s">
        <v>45</v>
      </c>
      <c r="B24" s="215"/>
      <c r="C24" s="215"/>
      <c r="D24" s="215"/>
      <c r="E24" s="215"/>
      <c r="F24" s="215"/>
      <c r="G24" s="215"/>
      <c r="H24" s="216"/>
      <c r="I24" s="406"/>
      <c r="J24" s="407"/>
      <c r="K24" s="407"/>
      <c r="L24" s="407"/>
      <c r="M24" s="407"/>
      <c r="N24" s="407"/>
      <c r="O24" s="408"/>
      <c r="P24" s="406"/>
      <c r="Q24" s="407"/>
      <c r="R24" s="407"/>
      <c r="S24" s="407"/>
      <c r="T24" s="407"/>
      <c r="U24" s="407"/>
      <c r="V24" s="408"/>
    </row>
    <row r="25" spans="1:22" ht="38.1" customHeight="1">
      <c r="A25" s="217" t="s">
        <v>46</v>
      </c>
      <c r="B25" s="218"/>
      <c r="C25" s="218"/>
      <c r="D25" s="218"/>
      <c r="E25" s="218"/>
      <c r="F25" s="218"/>
      <c r="G25" s="218"/>
      <c r="H25" s="219"/>
      <c r="I25" s="406"/>
      <c r="J25" s="407"/>
      <c r="K25" s="407"/>
      <c r="L25" s="407"/>
      <c r="M25" s="407"/>
      <c r="N25" s="407"/>
      <c r="O25" s="408"/>
      <c r="P25" s="406"/>
      <c r="Q25" s="407"/>
      <c r="R25" s="407"/>
      <c r="S25" s="407"/>
      <c r="T25" s="407"/>
      <c r="U25" s="407"/>
      <c r="V25" s="408"/>
    </row>
    <row r="26" spans="1:22" ht="31.5" customHeight="1">
      <c r="A26" s="402" t="s">
        <v>303</v>
      </c>
      <c r="B26" s="402"/>
      <c r="C26" s="402"/>
      <c r="D26" s="402"/>
      <c r="E26" s="402"/>
      <c r="F26" s="402"/>
      <c r="G26" s="402"/>
      <c r="H26" s="402"/>
      <c r="I26" s="402"/>
      <c r="J26" s="402"/>
      <c r="K26" s="402"/>
      <c r="L26" s="402"/>
      <c r="M26" s="402"/>
      <c r="N26" s="402"/>
      <c r="O26" s="402"/>
      <c r="P26" s="402"/>
      <c r="Q26" s="402"/>
      <c r="R26" s="402"/>
      <c r="S26" s="402"/>
      <c r="T26" s="402"/>
      <c r="U26" s="402"/>
      <c r="V26" s="402"/>
    </row>
  </sheetData>
  <sheetProtection algorithmName="SHA-512" hashValue="5g4ICCkyzj96MreSfiwganCppZ5dmvBfJlGmZ7L4T1K9uRSWCu+yMxFL3cPNhC7hGrzGG1Xo13LUVI2O8Pc+5Q==" saltValue="rexDUvieNxIcxWRl6vG18A==" spinCount="100000" sheet="1" objects="1" scenarios="1" formatCells="0"/>
  <protectedRanges>
    <protectedRange sqref="J18:J19" name="範囲1_2_2"/>
    <protectedRange sqref="T10" name="範囲1_1_1"/>
    <protectedRange sqref="R7:S9" name="範囲1_4"/>
  </protectedRanges>
  <mergeCells count="30">
    <mergeCell ref="A26:V26"/>
    <mergeCell ref="I18:V18"/>
    <mergeCell ref="M7:V7"/>
    <mergeCell ref="M8:V8"/>
    <mergeCell ref="I24:O24"/>
    <mergeCell ref="P24:V24"/>
    <mergeCell ref="I25:O25"/>
    <mergeCell ref="P25:V25"/>
    <mergeCell ref="A22:H22"/>
    <mergeCell ref="A23:H23"/>
    <mergeCell ref="I22:O22"/>
    <mergeCell ref="P22:V22"/>
    <mergeCell ref="I23:O23"/>
    <mergeCell ref="P23:V23"/>
    <mergeCell ref="I21:O21"/>
    <mergeCell ref="P21:V21"/>
    <mergeCell ref="A17:V17"/>
    <mergeCell ref="A21:H21"/>
    <mergeCell ref="I20:O20"/>
    <mergeCell ref="P20:V20"/>
    <mergeCell ref="A18:H18"/>
    <mergeCell ref="A19:H19"/>
    <mergeCell ref="A20:H20"/>
    <mergeCell ref="I19:V19"/>
    <mergeCell ref="R1:V1"/>
    <mergeCell ref="A16:V16"/>
    <mergeCell ref="A13:V13"/>
    <mergeCell ref="O9:V9"/>
    <mergeCell ref="O10:V10"/>
    <mergeCell ref="A12:V12"/>
  </mergeCells>
  <phoneticPr fontId="2"/>
  <conditionalFormatting sqref="I22:V25">
    <cfRule type="expression" dxfId="39" priority="5">
      <formula>OR($I$22:$V$25&lt;&gt;"")</formula>
    </cfRule>
  </conditionalFormatting>
  <conditionalFormatting sqref="M7:M8 O9:V10 I18:V19 I22:V25">
    <cfRule type="cellIs" dxfId="38" priority="4" operator="equal">
      <formula>""</formula>
    </cfRule>
  </conditionalFormatting>
  <conditionalFormatting sqref="Q1">
    <cfRule type="expression" dxfId="37" priority="6">
      <formula>IF($Q$1="年　　月　　日","",$Q$1&lt;&gt;"")</formula>
    </cfRule>
  </conditionalFormatting>
  <conditionalFormatting sqref="R1:V1">
    <cfRule type="cellIs" dxfId="36" priority="1" operator="equal">
      <formula>""</formula>
    </cfRule>
  </conditionalFormatting>
  <dataValidations count="1">
    <dataValidation allowBlank="1" showInputMessage="1" showErrorMessage="1" prompt="入力形式に注意" sqref="R1:V1" xr:uid="{F65C9B0E-C4A7-4AAD-8A71-AC957EDD5E51}"/>
  </dataValidations>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設備種別リスト</vt:lpstr>
      <vt:lpstr>対応表</vt:lpstr>
      <vt:lpstr>第１号様式</vt:lpstr>
      <vt:lpstr>共通様式１</vt:lpstr>
      <vt:lpstr>共通様式2</vt:lpstr>
      <vt:lpstr>共通様式３</vt:lpstr>
      <vt:lpstr>第４号様式</vt:lpstr>
      <vt:lpstr>第５号様式</vt:lpstr>
      <vt:lpstr>第７号様式</vt:lpstr>
      <vt:lpstr>第８号様式</vt:lpstr>
      <vt:lpstr>第９号様式</vt:lpstr>
      <vt:lpstr>第11号様式</vt:lpstr>
      <vt:lpstr>第15号様式</vt:lpstr>
      <vt:lpstr>第16号様式</vt:lpstr>
      <vt:lpstr>第18号様式</vt:lpstr>
      <vt:lpstr>第21号様式</vt:lpstr>
      <vt:lpstr>共通様式１!Print_Area</vt:lpstr>
      <vt:lpstr>共通様式2!Print_Area</vt:lpstr>
      <vt:lpstr>共通様式３!Print_Area</vt:lpstr>
      <vt:lpstr>第11号様式!Print_Area</vt:lpstr>
      <vt:lpstr>第15号様式!Print_Area</vt:lpstr>
      <vt:lpstr>第16号様式!Print_Area</vt:lpstr>
      <vt:lpstr>第18号様式!Print_Area</vt:lpstr>
      <vt:lpstr>第１号様式!Print_Area</vt:lpstr>
      <vt:lpstr>第21号様式!Print_Area</vt:lpstr>
      <vt:lpstr>第４号様式!Print_Area</vt:lpstr>
      <vt:lpstr>第５号様式!Print_Area</vt:lpstr>
      <vt:lpstr>第７号様式!Print_Area</vt:lpstr>
      <vt:lpstr>第８号様式!Print_Area</vt:lpstr>
      <vt:lpstr>第９号様式!Print_Area</vt:lpstr>
      <vt:lpstr>リスト_VOC削減機能付空調・換気設備</vt:lpstr>
      <vt:lpstr>リスト_VOC排出削減設備</vt:lpstr>
      <vt:lpstr>リスト_両方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2024-05-14T11:04:49Z</dcterms:created>
  <dcterms:modified xsi:type="dcterms:W3CDTF">2026-07-03T04:26:33Z</dcterms:modified>
</cp:coreProperties>
</file>